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'L_AGENCY'!$A$2:$C$1183</definedName>
    <definedName name="AGENCY_C">'L_AGENCY'!$A$2:$A$1183</definedName>
    <definedName name="AGENCY_D">'L_AGENCY'!$C$2:$C$1183</definedName>
    <definedName name="AGENCY_N">'L_AGENCY'!$B$2:$B$1183</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'L_PRG_SRC'!$A$2:$C$310</definedName>
    <definedName name="PROG_SRC_C">'L_PRG_SRC'!$A$2:$A$310</definedName>
    <definedName name="PROG_SRC_D">'L_PRG_SRC'!$C$2:$C$310</definedName>
    <definedName name="PROG_SRC_N">'L_PRG_SRC'!$B$2:$B$310</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<sst xmlns="http://schemas.openxmlformats.org/spreadsheetml/2006/main" count="7785" uniqueCount="5665">
  <si>
    <t>Office of Intelligence, Security and Emergency Response</t>
  </si>
  <si>
    <t>Office of Drug and Alcohol Policy and Compliance</t>
  </si>
  <si>
    <t>Deputy Secretary of Transportation</t>
  </si>
  <si>
    <t>OSDBU/Minority Business Resources Center</t>
  </si>
  <si>
    <t>Assistant Secretary for Aviation and International Affairs</t>
  </si>
  <si>
    <t>National Highway Traffic Safety Administration</t>
  </si>
  <si>
    <t>Research and Innovative Technology Administration</t>
  </si>
  <si>
    <t>Saint Lawrence Seaway Development Corporation</t>
  </si>
  <si>
    <t>Federal Motor Carrier Safety Administration</t>
  </si>
  <si>
    <t>Pipeline and Hazardous Materials Safety Administration</t>
  </si>
  <si>
    <t>Surface Transportation Board - formerly ICC – code 3000</t>
  </si>
  <si>
    <t>National Railroad Passenger Corporation (AMTRAK)</t>
  </si>
  <si>
    <t>Department of Homeland Security</t>
  </si>
  <si>
    <t>Office of the Secretary, Department of Homeland Security</t>
  </si>
  <si>
    <t>Immediate Office of the Secretary</t>
  </si>
  <si>
    <t>U.S. Citizenship and Immigration Services</t>
  </si>
  <si>
    <t>U.S. Secret Service</t>
  </si>
  <si>
    <t>Federal Law Enforcement Training Center</t>
  </si>
  <si>
    <t>Office for Information Analysis</t>
  </si>
  <si>
    <t>Office for Infrastructure Protection</t>
  </si>
  <si>
    <t>Under Secretary for Science and Technology</t>
  </si>
  <si>
    <t>Office of the Under Secretary for Science and Technology</t>
  </si>
  <si>
    <t>Under Secretary for Management</t>
  </si>
  <si>
    <t>Overseas Private Investment Corporation</t>
  </si>
  <si>
    <t>National Women's Business Council</t>
  </si>
  <si>
    <t>American Battle Monuments Commission</t>
  </si>
  <si>
    <t>Department of Health and Human Services</t>
  </si>
  <si>
    <t>Immediate Office of the Secretary of Health and Human Services</t>
  </si>
  <si>
    <t>Office of the Deputy Secretary of Health and Human Services</t>
  </si>
  <si>
    <t>Office of Assistant Secretary for Planning and Evaluation</t>
  </si>
  <si>
    <t>Office of Assistant Secretary for Legislation</t>
  </si>
  <si>
    <t>Office of Assistant Secretary for Public Affairs</t>
  </si>
  <si>
    <t>Office of Intergovernmental Affairs and Regional Directors</t>
  </si>
  <si>
    <t>750S</t>
  </si>
  <si>
    <t>Office of the Secretary of Health and Human Services</t>
  </si>
  <si>
    <t>Office for Civil Rights</t>
  </si>
  <si>
    <t>Office of Public Health and Science</t>
  </si>
  <si>
    <t>Departmental Appeals Board</t>
  </si>
  <si>
    <t>Public Health Service</t>
  </si>
  <si>
    <t>Office of the Surgeon General</t>
  </si>
  <si>
    <t>Substance Abuse and Mental Health Services Administration</t>
  </si>
  <si>
    <t>Food and Drug Administration</t>
  </si>
  <si>
    <t>Agency for Toxic Substances and Disease Registry</t>
  </si>
  <si>
    <t>Centers for Medicare &amp; Medicaid Services</t>
  </si>
  <si>
    <t>Program Support Center</t>
  </si>
  <si>
    <t>Christopher Columbus Fellowship Foundation</t>
  </si>
  <si>
    <t>Farm Credit Administration</t>
  </si>
  <si>
    <t>Bank for Cooperatives</t>
  </si>
  <si>
    <t>Farm Credit Banks</t>
  </si>
  <si>
    <t>Farm Credit System Financial Assistance Corporation</t>
  </si>
  <si>
    <t>Farm Credit System Insurance Corporation</t>
  </si>
  <si>
    <t>Federal Agricultural Mortgage Corporation (Farmer Mac)</t>
  </si>
  <si>
    <t>Headquarters, NASA</t>
  </si>
  <si>
    <t>Ames Research Center</t>
  </si>
  <si>
    <t>Dryden Flight Research Center</t>
  </si>
  <si>
    <t>NASA Shared Services Center</t>
  </si>
  <si>
    <t>Goddard Space Flight Center</t>
  </si>
  <si>
    <t>NASA Management Office, Jet Propulsion Laboratory</t>
  </si>
  <si>
    <t>Lyndon B. Johnson Space Center</t>
  </si>
  <si>
    <t>John F. Kennedy Space Center</t>
  </si>
  <si>
    <t>Langley Research Center</t>
  </si>
  <si>
    <t>John H. Glenn Research Center at Lewis Field</t>
  </si>
  <si>
    <t>George C. Marshall Space Flight Center</t>
  </si>
  <si>
    <t>John C. Stennis Space Center</t>
  </si>
  <si>
    <t>Neighborhood Reinvestment Corporation</t>
  </si>
  <si>
    <t>Export-Import Bank of the U.S.</t>
  </si>
  <si>
    <t>United States Soldiers' and Airmen's Home</t>
  </si>
  <si>
    <t>84AF</t>
  </si>
  <si>
    <t>Armed Forces Retirement Home</t>
  </si>
  <si>
    <t>Office of the Secretary of Housing and Urban Development</t>
  </si>
  <si>
    <t>Deputy Secretary of Housing and Urban Development</t>
  </si>
  <si>
    <t>Office of Chief Financial Officer</t>
  </si>
  <si>
    <t>Assistant Secretary for Congressional and Intergovernmental Relations</t>
  </si>
  <si>
    <t>Assistant Secretary for Public Affairs</t>
  </si>
  <si>
    <t>Assistant Secretary for Fair Housing and Equal Opportunity</t>
  </si>
  <si>
    <t>HUD Board of Contract Appeals</t>
  </si>
  <si>
    <t>Assistant Deputy Secretary for Field Policy and Management</t>
  </si>
  <si>
    <t>Government National Mortgage Association (Ginnie Mae)</t>
  </si>
  <si>
    <t>Office of Departmental Equal Employment Opportunity</t>
  </si>
  <si>
    <t>Assistant Secretary for Housing--Federal Housing Commissioner</t>
  </si>
  <si>
    <t>Assistant Secretary for Policy Development and Research</t>
  </si>
  <si>
    <t>Office of Departmental Operations and Coordination</t>
  </si>
  <si>
    <t>Office of the Chief Procurement Officer</t>
  </si>
  <si>
    <t>Office of Federal Housing Enterprise Oversight</t>
  </si>
  <si>
    <t>Office of Field Policy and Management</t>
  </si>
  <si>
    <t>865A</t>
  </si>
  <si>
    <t>Office of the Field Policy and Management Region I, Boston Regional Office</t>
  </si>
  <si>
    <t>865B</t>
  </si>
  <si>
    <t>Office of the Field Policy and Management Region II, New York Regional Office</t>
  </si>
  <si>
    <t>865C</t>
  </si>
  <si>
    <t>Office of the Field Policy and Management Region III, Philadelphia Regional Office</t>
  </si>
  <si>
    <t>865D</t>
  </si>
  <si>
    <t>Office of Field Policy and Management Region IV, Atlanta Regional Office</t>
  </si>
  <si>
    <t>865E</t>
  </si>
  <si>
    <t>Office of Field Policy and Management Region V, Chicago Regional Office</t>
  </si>
  <si>
    <t>865F</t>
  </si>
  <si>
    <t>Office of Field Policy and Management Region VI, Fort Worth Regional Office</t>
  </si>
  <si>
    <t>865G</t>
  </si>
  <si>
    <t>Office of Field Policy and Management Region VII, Kansas City Regional Office</t>
  </si>
  <si>
    <t>865H</t>
  </si>
  <si>
    <t>Office of Field Policy and Management Region VIII, Denver Regional Office</t>
  </si>
  <si>
    <t>865J</t>
  </si>
  <si>
    <t>Office of Field Policy and Management Region IX, San Francisco Regional Office</t>
  </si>
  <si>
    <t>865K</t>
  </si>
  <si>
    <t>Office of Field Policy and Management Region X, Seattle Regional Office</t>
  </si>
  <si>
    <t>Federal National Mortgage Association (Fannie Mae)</t>
  </si>
  <si>
    <t>Federal Home Loan Mortgage Corporation (Freddie Mac)</t>
  </si>
  <si>
    <t>National Archives and Records Administration</t>
  </si>
  <si>
    <t>Information Security Oversight Office</t>
  </si>
  <si>
    <t>National Archives Trust Fund Board</t>
  </si>
  <si>
    <t>National Historical Publications and Records Commission</t>
  </si>
  <si>
    <t>Administrative Committee of the Federal Register</t>
  </si>
  <si>
    <t>Assistant Secretary for Congressional and Intergovernmental Affairs</t>
  </si>
  <si>
    <t>Office of Civilian Radioactive Waste Management</t>
  </si>
  <si>
    <t>Assistant Secretary for Environmental Management</t>
  </si>
  <si>
    <t>891C</t>
  </si>
  <si>
    <t>Office of Economic Impact and Diversity</t>
  </si>
  <si>
    <t>891N</t>
  </si>
  <si>
    <t>891S</t>
  </si>
  <si>
    <t>Office of the Departmental Representative to the Defense Nuclear Facilities Safety Board</t>
  </si>
  <si>
    <t>Assistant Secretary for Energy Efficiency and Renewable Energy</t>
  </si>
  <si>
    <t>Office of Nuclear Energy, Science and Technology</t>
  </si>
  <si>
    <t>Office of Intelligence</t>
  </si>
  <si>
    <t>892E</t>
  </si>
  <si>
    <t>Office of the Secretary of Energy Advisory Board Support Office</t>
  </si>
  <si>
    <t>892H</t>
  </si>
  <si>
    <t>Office of Counterintelligence</t>
  </si>
  <si>
    <t>892L</t>
  </si>
  <si>
    <t>Office of Electricity Delivery and Energy Reliability</t>
  </si>
  <si>
    <t>Office the of the Energy Information Administration</t>
  </si>
  <si>
    <t>893C</t>
  </si>
  <si>
    <t>893H</t>
  </si>
  <si>
    <t>Office of Human Capital Management</t>
  </si>
  <si>
    <t>893M</t>
  </si>
  <si>
    <t>Office of Management</t>
  </si>
  <si>
    <t>Consolidated Business Center</t>
  </si>
  <si>
    <t>Strategic Petroleum Reserves</t>
  </si>
  <si>
    <t>Casper Naval Pet &amp; Oil Shale Reserves</t>
  </si>
  <si>
    <t>Elk Hills Naval Pet &amp; Oil Shale Reserves</t>
  </si>
  <si>
    <t>Federal Energy Regulatory Commission</t>
  </si>
  <si>
    <t>89AL</t>
  </si>
  <si>
    <t>Albuquerque Operations Office (non-NNSA) (EM)</t>
  </si>
  <si>
    <t>89BA</t>
  </si>
  <si>
    <t>Chicago Office</t>
  </si>
  <si>
    <t>89BB</t>
  </si>
  <si>
    <t>Oak Ridge Office</t>
  </si>
  <si>
    <t>89BC</t>
  </si>
  <si>
    <t>Ames Site Office</t>
  </si>
  <si>
    <t>89BD</t>
  </si>
  <si>
    <t>Argonne Site Office</t>
  </si>
  <si>
    <t>89BE</t>
  </si>
  <si>
    <t>Berkeley Site Office</t>
  </si>
  <si>
    <t>89BF</t>
  </si>
  <si>
    <t>Brookhaven Site Office</t>
  </si>
  <si>
    <t>89BG</t>
  </si>
  <si>
    <t>Fermi Site Office</t>
  </si>
  <si>
    <t>89BH</t>
  </si>
  <si>
    <t>Pacific Northwest Site Office</t>
  </si>
  <si>
    <t>89BI</t>
  </si>
  <si>
    <t>Princeton Site Office</t>
  </si>
  <si>
    <t>89BJ</t>
  </si>
  <si>
    <t>Stanford Site Office</t>
  </si>
  <si>
    <t>89BK</t>
  </si>
  <si>
    <t>Thomas Jefferson Site Office</t>
  </si>
  <si>
    <t>89BP</t>
  </si>
  <si>
    <t>89CB</t>
  </si>
  <si>
    <t>Carlsbad Field Office</t>
  </si>
  <si>
    <t>89GO</t>
  </si>
  <si>
    <t>Golden Field Office</t>
  </si>
  <si>
    <t>89ID</t>
  </si>
  <si>
    <t>Idaho Operations Office</t>
  </si>
  <si>
    <t>89N0</t>
  </si>
  <si>
    <t>Deputy Under Secretary for Counterterrorism</t>
  </si>
  <si>
    <t>89N2</t>
  </si>
  <si>
    <t>Deputy Administrator for Defense Nuclear Nonproliferation</t>
  </si>
  <si>
    <t>89N3</t>
  </si>
  <si>
    <t>Deputy Administrator for Naval Reactors</t>
  </si>
  <si>
    <t>89N5</t>
  </si>
  <si>
    <t>Associate Administrator for Facilities and Operations</t>
  </si>
  <si>
    <t>89N7</t>
  </si>
  <si>
    <t>Associate Administrator for Defense Nuclear Security</t>
  </si>
  <si>
    <t>89NE</t>
  </si>
  <si>
    <t>National Energy Technology Laboratory</t>
  </si>
  <si>
    <t>89NV</t>
  </si>
  <si>
    <t>Nevada Operations Office (non-National Nuclear Security Administration) (Environmental Management)</t>
  </si>
  <si>
    <t>89NW</t>
  </si>
  <si>
    <t>Oakland Operations Office (non-National Nuclear Security Administration) (Environmental Management)</t>
  </si>
  <si>
    <t>89OH</t>
  </si>
  <si>
    <t>Ohio Field Office</t>
  </si>
  <si>
    <t>89PP</t>
  </si>
  <si>
    <t>Portsmouth and Paducah Project Office</t>
  </si>
  <si>
    <t>89RF</t>
  </si>
  <si>
    <t>Rocky Flats Project Office</t>
  </si>
  <si>
    <t>89RL</t>
  </si>
  <si>
    <t>Richland Operations Office</t>
  </si>
  <si>
    <t>89RP</t>
  </si>
  <si>
    <t>Office of River Protection</t>
  </si>
  <si>
    <t>89SE</t>
  </si>
  <si>
    <t>Southeastern Power Marketing Administration</t>
  </si>
  <si>
    <t>89SR</t>
  </si>
  <si>
    <t>Savannah River Operations Office</t>
  </si>
  <si>
    <t>89SV</t>
  </si>
  <si>
    <t>Savannah River Site Office</t>
  </si>
  <si>
    <t>89SW</t>
  </si>
  <si>
    <t>Southwestern Power Marketing Administration</t>
  </si>
  <si>
    <t>89WA</t>
  </si>
  <si>
    <t>Western Area Power Marketing Administration</t>
  </si>
  <si>
    <t>89X1</t>
  </si>
  <si>
    <t>Pittsburgh Naval Reactors</t>
  </si>
  <si>
    <t>89X2</t>
  </si>
  <si>
    <t>Schenectady Naval Reactors</t>
  </si>
  <si>
    <t>89XQ</t>
  </si>
  <si>
    <t>Y-12 Site Office</t>
  </si>
  <si>
    <t>89XR</t>
  </si>
  <si>
    <t>Pantex Site Office</t>
  </si>
  <si>
    <t>89XS</t>
  </si>
  <si>
    <t>Sandia Site Office</t>
  </si>
  <si>
    <t>89XT</t>
  </si>
  <si>
    <t>Kansas City Site Office</t>
  </si>
  <si>
    <t>89XU</t>
  </si>
  <si>
    <t>Los Alamos Site Office</t>
  </si>
  <si>
    <t>89XV</t>
  </si>
  <si>
    <t>Nevada Site Office</t>
  </si>
  <si>
    <t>89XW</t>
  </si>
  <si>
    <t>Livermore Site Office</t>
  </si>
  <si>
    <t>89ZA</t>
  </si>
  <si>
    <t>National Nuclear Security Administration Service Center</t>
  </si>
  <si>
    <t>Selective Service System</t>
  </si>
  <si>
    <t>Department of Education</t>
  </si>
  <si>
    <t>Immediate Office of the Secretary of Education</t>
  </si>
  <si>
    <t>Office of the Deputy Secretary of Education</t>
  </si>
  <si>
    <t>Office of Legislation and Congressional Affairs</t>
  </si>
  <si>
    <t>Office of the Under Secretary</t>
  </si>
  <si>
    <t>Office of Office of Communications and Outreach</t>
  </si>
  <si>
    <t>Office of Planning, Evaluation and Program Development</t>
  </si>
  <si>
    <t>Office of Vocational and Adult Education</t>
  </si>
  <si>
    <t>Office of English Language Acquisition</t>
  </si>
  <si>
    <t>National Institute on Disability and Rehabilitation Research</t>
  </si>
  <si>
    <t>Rehabilitation Services Administration</t>
  </si>
  <si>
    <t>Office of Special Education Programs</t>
  </si>
  <si>
    <t>Immed. Office – Assist. Sec’y for Spec. Ed. &amp; Rehab. Services</t>
  </si>
  <si>
    <t>Fund for the Improvement of Postsecondary Education</t>
  </si>
  <si>
    <t>Immediate Office of the Assist. Sec’y for Postsecondary Education</t>
  </si>
  <si>
    <t>Immediate Office of the Director of Education Sciences</t>
  </si>
  <si>
    <t>Office of Higher Education Programs</t>
  </si>
  <si>
    <t>National Center for Education Research</t>
  </si>
  <si>
    <t>National Center for Special Education Research</t>
  </si>
  <si>
    <t>National Center for Educational Evaluation and Regional Assistance</t>
  </si>
  <si>
    <t>National Center for Education Statistics</t>
  </si>
  <si>
    <t>Student Achievement and School Accountability Program</t>
  </si>
  <si>
    <t>Immed. Office – Assist. Sec’y for Elementary &amp; Secondary Ed.</t>
  </si>
  <si>
    <t>Migrant Education Programs</t>
  </si>
  <si>
    <t>School Support and Technology Programs</t>
  </si>
  <si>
    <t>Impact Aid Programs</t>
  </si>
  <si>
    <t>Office of Indian Education</t>
  </si>
  <si>
    <t>Academic Improvement and Teacher Quality Programs</t>
  </si>
  <si>
    <t>Office of Safe and Drug-Free Schools</t>
  </si>
  <si>
    <t>916A</t>
  </si>
  <si>
    <t>Advisory Councils and Committees</t>
  </si>
  <si>
    <t>916B</t>
  </si>
  <si>
    <t>National Assessment Governing Board</t>
  </si>
  <si>
    <t>916C</t>
  </si>
  <si>
    <t>National Institute for Literacy</t>
  </si>
  <si>
    <t>916D</t>
  </si>
  <si>
    <t>Federal Interagency Committee on Education</t>
  </si>
  <si>
    <t>Student Loan Marketing Association (Sallie Mae)</t>
  </si>
  <si>
    <t>College Construction Loan Insurance Association (Connie Lee)</t>
  </si>
  <si>
    <t>American Printing House for the Blind</t>
  </si>
  <si>
    <t>Gallaudet University</t>
  </si>
  <si>
    <t>Howard University</t>
  </si>
  <si>
    <t>National Technical Institute for the Deaf</t>
  </si>
  <si>
    <t>Federal Mediation and Conciliation Service</t>
  </si>
  <si>
    <t>National Capital Planning Commission</t>
  </si>
  <si>
    <t>Federal Mine Safety and Health Review Commission</t>
  </si>
  <si>
    <t>Federal Election Commission</t>
  </si>
  <si>
    <t>Commodity Futures Trading Commission</t>
  </si>
  <si>
    <t>National Transportation Safety Board</t>
  </si>
  <si>
    <t>National Council on Disability</t>
  </si>
  <si>
    <t>Harry S. Truman Scholarship Foundation</t>
  </si>
  <si>
    <t>Japan-U.S. Friendship Commission</t>
  </si>
  <si>
    <t>Marine Mammal Commission</t>
  </si>
  <si>
    <t>Occupational Safety and Health Review Commission</t>
  </si>
  <si>
    <t>Defense Nuclear Facilities Safety Board</t>
  </si>
  <si>
    <t>Commission on Civil Rights</t>
  </si>
  <si>
    <t>Committee for Purchase from People who are Blind or Severely Disabled</t>
  </si>
  <si>
    <t>Centennial of Flight Commission</t>
  </si>
  <si>
    <t>Election Assistance Commission</t>
  </si>
  <si>
    <t>National Mediation Board</t>
  </si>
  <si>
    <t>National Counterintelligence Center</t>
  </si>
  <si>
    <t>National Commission on Libraries and Information Science</t>
  </si>
  <si>
    <t>Advisory Council On Historic Preservation</t>
  </si>
  <si>
    <t>United States Holocaust Memorial Museum</t>
  </si>
  <si>
    <t>Architectural and Transportation Barriers Compliance Board</t>
  </si>
  <si>
    <t>Institute of Am. Indian and Alaska Native Culture and Arts Development</t>
  </si>
  <si>
    <t>Commission of Fine Arts</t>
  </si>
  <si>
    <t>Federal Housing Finance Board</t>
  </si>
  <si>
    <t>James Madison Memorial Fellowship Foundation</t>
  </si>
  <si>
    <t>Millennium Challenge Corporation</t>
  </si>
  <si>
    <t>Morris K. Udall Scholar. &amp; Excellence in Nat’l Enviro. Policy Foundation</t>
  </si>
  <si>
    <t>Delta Regional Authority</t>
  </si>
  <si>
    <t>Office of Government Ethics</t>
  </si>
  <si>
    <t>Interagency Council on the Homeless</t>
  </si>
  <si>
    <t>National Communications System</t>
  </si>
  <si>
    <t>Federal Reserve System, Board of Governors</t>
  </si>
  <si>
    <t>Barry Goldwater Scholarship and Excellence in Education Foundation</t>
  </si>
  <si>
    <t>Recovery Accountability and Transparency Board</t>
  </si>
  <si>
    <t>Federal Financial Institutions Examination Council</t>
  </si>
  <si>
    <t>Chemical Safety and Hazard Investigation Board</t>
  </si>
  <si>
    <t>Commission for the Preservation of America's Heritage Abroad</t>
  </si>
  <si>
    <t>Presidio Trust</t>
  </si>
  <si>
    <t>Delani Commission</t>
  </si>
  <si>
    <t>White House Commission on the National Moment of Remembrance</t>
  </si>
  <si>
    <t>United States Institute of Peace</t>
  </si>
  <si>
    <t>Financing Corporation (FICO)</t>
  </si>
  <si>
    <t>United Mine Workers of America Benefit Funds</t>
  </si>
  <si>
    <t>Valles Caldera Trust</t>
  </si>
  <si>
    <t>Vietnam Education Foundation</t>
  </si>
  <si>
    <t>U.S. Court of Veterans Appeals</t>
  </si>
  <si>
    <t>Court Services and Offender Supervision Agency for the District of Columbia</t>
  </si>
  <si>
    <t>959D</t>
  </si>
  <si>
    <t>Office of the Director – CSOSA</t>
  </si>
  <si>
    <t>959P</t>
  </si>
  <si>
    <t>Pretrial Services Agency - CSOSA</t>
  </si>
  <si>
    <t>95HL</t>
  </si>
  <si>
    <t>Federal Home Loan Banks</t>
  </si>
  <si>
    <t>Mississippi River Commission</t>
  </si>
  <si>
    <t>96NC</t>
  </si>
  <si>
    <t>Permanent International Association of Navigation Congresses</t>
  </si>
  <si>
    <t>Army/Air Force Exchange Service</t>
  </si>
  <si>
    <t>Defense Human Resources Activity</t>
  </si>
  <si>
    <t>Defense Prisoner of War/Missing Personnel Office</t>
  </si>
  <si>
    <t>Consolidated Metropolitan Technical Personnel Center</t>
  </si>
  <si>
    <t>Defense Threat Reduction Agency</t>
  </si>
  <si>
    <t>Defense Career Management and Support Agency</t>
  </si>
  <si>
    <t>Defense Contract Management Agency</t>
  </si>
  <si>
    <t>Pentagon Force Protection Agency</t>
  </si>
  <si>
    <t>Department of Defense Counterintelligence Field Activity</t>
  </si>
  <si>
    <t>Unified Combatant Command Headquarters</t>
  </si>
  <si>
    <t>National Defense University</t>
  </si>
  <si>
    <t>Armed Forces Radiobiology Research Institute</t>
  </si>
  <si>
    <t xml:space="preserve">Browse the Country Drop-Down List: </t>
  </si>
  <si>
    <t>Found Country Code:</t>
  </si>
  <si>
    <t>Emergency Assistance</t>
  </si>
  <si>
    <t>P03.02</t>
  </si>
  <si>
    <t>Holiday Assistance</t>
  </si>
  <si>
    <t>P03.03</t>
  </si>
  <si>
    <t>68-0252</t>
  </si>
  <si>
    <t>68-8195</t>
  </si>
  <si>
    <t>68-8196</t>
  </si>
  <si>
    <t>68-0113</t>
  </si>
  <si>
    <t>69-0131</t>
  </si>
  <si>
    <t>69-0106</t>
  </si>
  <si>
    <t>69-1304</t>
  </si>
  <si>
    <t>69-1306</t>
  </si>
  <si>
    <t>69-0504</t>
  </si>
  <si>
    <t>60-8262</t>
  </si>
  <si>
    <t>68-0102</t>
  </si>
  <si>
    <t>68-0108</t>
  </si>
  <si>
    <t>68-0249</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</si>
  <si>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</si>
  <si>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</si>
  <si>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</si>
  <si>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</si>
  <si>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</si>
  <si>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</si>
  <si>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</si>
  <si>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</si>
  <si>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</si>
  <si>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</si>
  <si>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</si>
  <si>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</si>
  <si>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</si>
  <si>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</si>
  <si>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</si>
  <si>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</si>
  <si>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</si>
  <si>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</si>
  <si>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</si>
  <si>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</si>
  <si>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</si>
  <si>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</si>
  <si>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</si>
  <si>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</si>
  <si>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</si>
  <si>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</si>
  <si>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</si>
  <si>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</si>
  <si>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</si>
  <si>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</si>
  <si>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</si>
  <si>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</si>
  <si>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</si>
  <si>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</si>
  <si>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</si>
  <si>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</si>
  <si>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</si>
  <si>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</si>
  <si>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</si>
  <si>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</si>
  <si>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</si>
  <si>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</si>
  <si>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</si>
  <si>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</si>
  <si>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</si>
  <si>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</si>
  <si>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</si>
  <si>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</si>
  <si>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</si>
  <si>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</si>
  <si>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</si>
  <si>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</si>
  <si>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</si>
  <si>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</si>
  <si>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</si>
  <si>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</si>
  <si>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</si>
  <si>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</si>
  <si>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</si>
  <si>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</si>
  <si>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Defense Microelectronics Activity</t>
  </si>
  <si>
    <t>Pentagon Renovation Program Office</t>
  </si>
  <si>
    <t>Virginia Contracting Activity</t>
  </si>
  <si>
    <t>Defense Technical Information Center</t>
  </si>
  <si>
    <t>97AB</t>
  </si>
  <si>
    <t>National Geospatial-Intelligence Agency</t>
  </si>
  <si>
    <t>97AD</t>
  </si>
  <si>
    <t>Office of the Secretary of Defense</t>
  </si>
  <si>
    <t>97AE</t>
  </si>
  <si>
    <t>Defense Advanced Research Projects Agency</t>
  </si>
  <si>
    <t>97AK</t>
  </si>
  <si>
    <t>Defense Information Systems Agency</t>
  </si>
  <si>
    <t>97AQ</t>
  </si>
  <si>
    <t>Defense Legal Services Agency</t>
  </si>
  <si>
    <t>97AR</t>
  </si>
  <si>
    <t>Defense Contract Audit Agency</t>
  </si>
  <si>
    <t>97AS</t>
  </si>
  <si>
    <t>Defense Logistics Agency</t>
  </si>
  <si>
    <t>97AT</t>
  </si>
  <si>
    <t>Defense Security Cooperation Agency</t>
  </si>
  <si>
    <t>97AU</t>
  </si>
  <si>
    <t>Defense Technology Security Administration</t>
  </si>
  <si>
    <t>97AV</t>
  </si>
  <si>
    <t>Defense Security Service</t>
  </si>
  <si>
    <t>97AZ</t>
  </si>
  <si>
    <t>7529</t>
  </si>
  <si>
    <t>93.701</t>
  </si>
  <si>
    <t>009</t>
  </si>
  <si>
    <t>mRNA synthesis in animal cells - 3' end formation</t>
  </si>
  <si>
    <t>Prime Recipient Created/Retained a Senior Postdoctoral Fellow and a Graduate Research Assistant</t>
  </si>
  <si>
    <t>As defined in the award description field.</t>
  </si>
  <si>
    <t/>
  </si>
  <si>
    <t>3R01GM123456-29S1</t>
  </si>
  <si>
    <t>123456789</t>
  </si>
  <si>
    <t>01</t>
  </si>
  <si>
    <t>Funds from this administrative supplement are being used to support senior postdoctoral fellow Jane Smith, as proposed in the supplement application.  Dr. Smith has begun to analyze mutants of the yeast exoribonuclease Rat1 by chromatin immunoprecipitation assays.  Although at this stage preliminary, the results suggest that mutation of the “tower” domain, although viable, may affect transcription termination, as we had hypothesized.  We have also begun to purchase the requested equipments, and have obtained the nanodrop spectrophotometer and Phosphorimager screens.</t>
  </si>
  <si>
    <t>250 Main Street</t>
  </si>
  <si>
    <t>Anytown</t>
  </si>
  <si>
    <t>123451234</t>
  </si>
  <si>
    <t>Office of the Vice President of the United States</t>
  </si>
  <si>
    <t>1165</t>
  </si>
  <si>
    <t>White House Commission on Presidential Scholars</t>
  </si>
  <si>
    <t>1170</t>
  </si>
  <si>
    <t>Commission on the Intelligence Capabilities of the United States Regarding Weapons of Mass Destruction</t>
  </si>
  <si>
    <t>11DA</t>
  </si>
  <si>
    <t>International Development Association</t>
  </si>
  <si>
    <t>11DB</t>
  </si>
  <si>
    <t>African Development Fund</t>
  </si>
  <si>
    <t>11DE</t>
  </si>
  <si>
    <t>Asian Development Bank</t>
  </si>
  <si>
    <t>11DF</t>
  </si>
  <si>
    <t>International Finance Corporation</t>
  </si>
  <si>
    <t>11DG</t>
  </si>
  <si>
    <t>International Fund for Agricultural Development</t>
  </si>
  <si>
    <t>11DH</t>
  </si>
  <si>
    <t>Inter-American Development Bank</t>
  </si>
  <si>
    <t>11DK</t>
  </si>
  <si>
    <t>European Bank for Reconstruction and Development</t>
  </si>
  <si>
    <t>11DM</t>
  </si>
  <si>
    <t>International Monetary Fund</t>
  </si>
  <si>
    <t>11DN</t>
  </si>
  <si>
    <t>North American Development Bank</t>
  </si>
  <si>
    <t>11DR</t>
  </si>
  <si>
    <t>International Bank for Reconstruction and Development (World Bank)</t>
  </si>
  <si>
    <t>11DT</t>
  </si>
  <si>
    <t>Inter-American Defense Board</t>
  </si>
  <si>
    <t>11DW</t>
  </si>
  <si>
    <t>Multilateral Investment Guarantee Agency</t>
  </si>
  <si>
    <t>11RF</t>
  </si>
  <si>
    <t>Multinational Force and Observers</t>
  </si>
  <si>
    <t>1200</t>
  </si>
  <si>
    <t>Department of Agriculture</t>
  </si>
  <si>
    <t>1203</t>
  </si>
  <si>
    <t>USDA, Office of the General Counsel</t>
  </si>
  <si>
    <t>1205</t>
  </si>
  <si>
    <t>USDA, Office of the Chief Financial Officer</t>
  </si>
  <si>
    <t>1208</t>
  </si>
  <si>
    <t>USDA, Office of Communications</t>
  </si>
  <si>
    <t>1215</t>
  </si>
  <si>
    <t>USDA, Office of Operations</t>
  </si>
  <si>
    <t>1260</t>
  </si>
  <si>
    <t>Commodity Credit Corporation</t>
  </si>
  <si>
    <t>1261</t>
  </si>
  <si>
    <t>Rural Telephone Bank</t>
  </si>
  <si>
    <t>1263</t>
  </si>
  <si>
    <t>Federal Crop Insurance Corporation</t>
  </si>
  <si>
    <t>1291</t>
  </si>
  <si>
    <t>Land grant colleges and Tuskegee Institute</t>
  </si>
  <si>
    <t>12A0</t>
  </si>
  <si>
    <t>USDA, Office of Executive Operations</t>
  </si>
  <si>
    <t>12A2</t>
  </si>
  <si>
    <t>USDA, Office of Executive Secretariat</t>
  </si>
  <si>
    <t>12A4</t>
  </si>
  <si>
    <t>USDA, Homeland Security</t>
  </si>
  <si>
    <t>12A5</t>
  </si>
  <si>
    <t>USDA, Office of the Chief Economist</t>
  </si>
  <si>
    <t>12A6</t>
  </si>
  <si>
    <t>USDA, Office of Budget and Program Analysis</t>
  </si>
  <si>
    <t>12A7</t>
  </si>
  <si>
    <t>USDA, Office of the Chief Information Officer</t>
  </si>
  <si>
    <t>12A8</t>
  </si>
  <si>
    <t>USDA, Office of Small and Disadvantaged Business</t>
  </si>
  <si>
    <t>12A9</t>
  </si>
  <si>
    <t>USDA, National Appeals Division</t>
  </si>
  <si>
    <t>12B0</t>
  </si>
  <si>
    <t>USDA, Assistant Secretary for Administration</t>
  </si>
  <si>
    <t>12B1</t>
  </si>
  <si>
    <t>USDA, Office of Security Services</t>
  </si>
  <si>
    <t>12B2</t>
  </si>
  <si>
    <t>USDA, Civil Rights</t>
  </si>
  <si>
    <t>12B3</t>
  </si>
  <si>
    <t>Property and Procurement Management</t>
  </si>
  <si>
    <t>12B5</t>
  </si>
  <si>
    <t>USDA, Office of Human Capital Management</t>
  </si>
  <si>
    <t>12B6</t>
  </si>
  <si>
    <t>USDA, Office of the Administrative Law Judge</t>
  </si>
  <si>
    <t>12B7</t>
  </si>
  <si>
    <t>USDA, Office of the Judicial Officer</t>
  </si>
  <si>
    <t>12B8</t>
  </si>
  <si>
    <t>USDA, Board of Contract Appeals</t>
  </si>
  <si>
    <t>12BD</t>
  </si>
  <si>
    <t>USDA, Office of Ethics</t>
  </si>
  <si>
    <t>12C0</t>
  </si>
  <si>
    <t>Under Secretary for Natural Resources and Environment</t>
  </si>
  <si>
    <t>12CN</t>
  </si>
  <si>
    <t>International Institute for Cotton</t>
  </si>
  <si>
    <t>12D0</t>
  </si>
  <si>
    <t>Under Secretary for Farm and Foreign Agricultural Services</t>
  </si>
  <si>
    <t>12D4</t>
  </si>
  <si>
    <t>Risk Management Agency</t>
  </si>
  <si>
    <t>12E6</t>
  </si>
  <si>
    <t>National Sheep Industry Improvement Center</t>
  </si>
  <si>
    <t>12F0</t>
  </si>
  <si>
    <t>Under Secretary for Food, Nutrition, and Consumer Services</t>
  </si>
  <si>
    <t>12F3</t>
  </si>
  <si>
    <t>Center for Nutrition Policy and Promotion</t>
  </si>
  <si>
    <t>12G0</t>
  </si>
  <si>
    <t>Under Secretary for Food Safety</t>
  </si>
  <si>
    <t>12G2</t>
  </si>
  <si>
    <t>Food Safety and Inspection Service</t>
  </si>
  <si>
    <t>12H0</t>
  </si>
  <si>
    <t>Under Secretary for Research, Education, and Economics</t>
  </si>
  <si>
    <t>12H3</t>
  </si>
  <si>
    <t>Cooperative State Research, Education, and Extension Service</t>
  </si>
  <si>
    <t>12H4</t>
  </si>
  <si>
    <t>Economic Research Service</t>
  </si>
  <si>
    <t>12H5</t>
  </si>
  <si>
    <t>National Agricultural Statistics Service</t>
  </si>
  <si>
    <t>12J0</t>
  </si>
  <si>
    <t>Assistant Secretary for Congressional Relations</t>
  </si>
  <si>
    <t>12J2</t>
  </si>
  <si>
    <t>USDA, Office of Congressional and Intergovernmental Relations</t>
  </si>
  <si>
    <t>12K0</t>
  </si>
  <si>
    <t>Under Secretary for Marketing and Regulatory Programs</t>
  </si>
  <si>
    <t>12K2</t>
  </si>
  <si>
    <t>Agricultural Marketing Service</t>
  </si>
  <si>
    <t>12K3</t>
  </si>
  <si>
    <t>Animal and Plant Health Inspection Service</t>
  </si>
  <si>
    <t>12K4</t>
  </si>
  <si>
    <t>Grain Inspection, Packers and Stockyards Administration</t>
  </si>
  <si>
    <t>Department of Commerce</t>
  </si>
  <si>
    <t>Office of the Secretary</t>
  </si>
  <si>
    <t>Office of the General Counsel</t>
  </si>
  <si>
    <t>Office - Chief Financial Officer &amp; Assist. Sec’y for Admin.</t>
  </si>
  <si>
    <t>Economic and Statistics Administration</t>
  </si>
  <si>
    <t>Chief Economist</t>
  </si>
  <si>
    <t>Bureau of Economic Analysis</t>
  </si>
  <si>
    <t>National Technical Information Service</t>
  </si>
  <si>
    <t>Assistant Secretary for Technology Policy</t>
  </si>
  <si>
    <t>Patent and Trademark Office/Under Secretary for Intellectual Property</t>
  </si>
  <si>
    <t>International Trade Administration</t>
  </si>
  <si>
    <t>Under Secretary for Export Administration/Bureau of Industry and Security</t>
  </si>
  <si>
    <t>Minority Business Development Agency</t>
  </si>
  <si>
    <t>Technology Administration/Under Secretary of Technology</t>
  </si>
  <si>
    <t>Committee for the Implementation of Textile Agreements</t>
  </si>
  <si>
    <t>Export Administration Review Board</t>
  </si>
  <si>
    <t xml:space="preserve">Department of the Interior </t>
  </si>
  <si>
    <t>Office of the Deputy Secretary of the Interior</t>
  </si>
  <si>
    <t>Office of Policy, Management and Budget/Chief Financial Officer</t>
  </si>
  <si>
    <t>Office of Congressional and Legislative Affairs</t>
  </si>
  <si>
    <t>Office of Communications</t>
  </si>
  <si>
    <t>Office of Insular Affairs</t>
  </si>
  <si>
    <t>140S</t>
  </si>
  <si>
    <t>Office of the Secretary of the Interior</t>
  </si>
  <si>
    <t>Office of The Chief Information Officer</t>
  </si>
  <si>
    <t>Office for Equal Opportunity</t>
  </si>
  <si>
    <t>Office of Hearings and Appeals</t>
  </si>
  <si>
    <t>Executive Secretariat &amp; Office of Regulatory Affairs</t>
  </si>
  <si>
    <t>Office of the Special Trustee for American Indians</t>
  </si>
  <si>
    <t>Office of Small and Disadvantaged Business Utilization</t>
  </si>
  <si>
    <t>National Business Center</t>
  </si>
  <si>
    <t>142F</t>
  </si>
  <si>
    <t>Fish and Wildlife and Parks (Assistant Secretary)</t>
  </si>
  <si>
    <t>142L</t>
  </si>
  <si>
    <t>Land and Minerals Management (Assistant Secretary)</t>
  </si>
  <si>
    <t>142W</t>
  </si>
  <si>
    <t>Water and Science (Assistant Secretary)</t>
  </si>
  <si>
    <t>Minerals Management Service</t>
  </si>
  <si>
    <t>Office of Surface Mining, Reclamation and Enforcement</t>
  </si>
  <si>
    <t>Board on Geographic Names</t>
  </si>
  <si>
    <t>Migratory Bird Conservation Commission</t>
  </si>
  <si>
    <t>Illinois and Michigan Canal National Heritage Corridor Commission</t>
  </si>
  <si>
    <t>Metropolitan River Corridors Study Committee</t>
  </si>
  <si>
    <t>Endangered Species Committee</t>
  </si>
  <si>
    <t>Indian Arts and Crafts Board</t>
  </si>
  <si>
    <t>National Indian Gaming Commission</t>
  </si>
  <si>
    <t>Department of Justice</t>
  </si>
  <si>
    <t>Offices, Boards and Divisions</t>
  </si>
  <si>
    <t>Drug Enforcement Administration</t>
  </si>
  <si>
    <t>Executive Office for U.S. Attorneys and the Offices of U.S. Attorneys</t>
  </si>
  <si>
    <t>Immigration and Naturalization Service</t>
  </si>
  <si>
    <t>Executive Office for Immigration Review</t>
  </si>
  <si>
    <t>Community Relations Service</t>
  </si>
  <si>
    <t>Bureau of Prisoners/Federal Prison System</t>
  </si>
  <si>
    <t>U.S. Marshals Service</t>
  </si>
  <si>
    <t>Federal Bureau of Investigation</t>
  </si>
  <si>
    <t>Executive Office for U.S. Trustees</t>
  </si>
  <si>
    <t>Department of Labor</t>
  </si>
  <si>
    <t>Immediate Office of the Secretary of Labor</t>
  </si>
  <si>
    <t>Office of the Assistant Secretary for Policy</t>
  </si>
  <si>
    <t>Office of the Assistant Secretary of Labor for Congressional and Intergovernmental Affairs</t>
  </si>
  <si>
    <t>Office of Public Affairs</t>
  </si>
  <si>
    <t>Bureau of International Labor Affairs</t>
  </si>
  <si>
    <t>160S</t>
  </si>
  <si>
    <t>Office of the Secretary of Labor</t>
  </si>
  <si>
    <t>160U</t>
  </si>
  <si>
    <t>Office of the Deputy Secretary of Labor</t>
  </si>
  <si>
    <t>Office of Adjudicatory Services</t>
  </si>
  <si>
    <t>Office of Administrative Law Judges</t>
  </si>
  <si>
    <t>Benefits Review Board</t>
  </si>
  <si>
    <t>Employees Compensation Appeals Board</t>
  </si>
  <si>
    <t>Administrative Review Board</t>
  </si>
  <si>
    <t>Office of Small Business Programs</t>
  </si>
  <si>
    <t>Executive Secretariat</t>
  </si>
  <si>
    <t>Office of 21st Century Workforce</t>
  </si>
  <si>
    <t>Office of the Chief Financial Officer</t>
  </si>
  <si>
    <t>Center for Faith-based and Community Initiatives</t>
  </si>
  <si>
    <t>Bureau of Labor Statistics</t>
  </si>
  <si>
    <t>Office of Job Corps</t>
  </si>
  <si>
    <t>Mine Safety and Health Administration</t>
  </si>
  <si>
    <t>Veterans Employment and Training Services</t>
  </si>
  <si>
    <t>Women's Bureau</t>
  </si>
  <si>
    <t>Pension Benefit Guaranty Corporation</t>
  </si>
  <si>
    <t>Office of Disability Employment Policy</t>
  </si>
  <si>
    <t>Immediate Office of the Secretary of the Navy</t>
  </si>
  <si>
    <t>Navy Staff Offices</t>
  </si>
  <si>
    <t>Navy Field Offices</t>
  </si>
  <si>
    <t>Immediate Office of the Chief of Naval Operations</t>
  </si>
  <si>
    <t>Navy Secretariat/Staff Offices</t>
  </si>
  <si>
    <t>Office of Naval Research</t>
  </si>
  <si>
    <t>Naval Intelligence Command</t>
  </si>
  <si>
    <t>Naval Medical Command</t>
  </si>
  <si>
    <t>Naval Air Systems Command</t>
  </si>
  <si>
    <t>Bureau of Naval Personnel</t>
  </si>
  <si>
    <t>Naval Supply Systems Command</t>
  </si>
  <si>
    <t>Naval Sea Systems Command</t>
  </si>
  <si>
    <t>Naval Facilities Engineering Command</t>
  </si>
  <si>
    <t>Special Projects Office</t>
  </si>
  <si>
    <t>Military Sealift Command</t>
  </si>
  <si>
    <t>Naval Space and Warfare Systems Command</t>
  </si>
  <si>
    <t>Naval Systems Management Activity</t>
  </si>
  <si>
    <t>Commander, Navy Installations</t>
  </si>
  <si>
    <t>U.S. Atlantic Fleet, Commander In Chief</t>
  </si>
  <si>
    <t>U.S. Naval Forces, Europe</t>
  </si>
  <si>
    <t>Chief of Naval Education and Training</t>
  </si>
  <si>
    <t>Naval Network Operations Command</t>
  </si>
  <si>
    <t>Naval Oceanography Command</t>
  </si>
  <si>
    <t>Naval Security Group Command</t>
  </si>
  <si>
    <t>U.S. Pacific Fleet, Commander in Chief</t>
  </si>
  <si>
    <t>Naval Special Warfare Command</t>
  </si>
  <si>
    <t>Naval Education and Training Command</t>
  </si>
  <si>
    <t>17ZS</t>
  </si>
  <si>
    <t>U.S. Special Operations Command (Navy)</t>
  </si>
  <si>
    <t>United States Postal Service</t>
  </si>
  <si>
    <t>Office -Inspector General of the U.S. Postal Service</t>
  </si>
  <si>
    <t>U.S. Postal Inspection Service</t>
  </si>
  <si>
    <t>Office of the U.S. Ambassador to the United Nations</t>
  </si>
  <si>
    <t>Postal Rate Commission</t>
  </si>
  <si>
    <t>Citizens' Stamp Advisory Committee</t>
  </si>
  <si>
    <t>18AP</t>
  </si>
  <si>
    <t>Postal Union of the Americas and Spain and Portugal</t>
  </si>
  <si>
    <t>Immediate Office of the Secretary of State</t>
  </si>
  <si>
    <t>Office of the Deputy Secretary of State</t>
  </si>
  <si>
    <t>Office of the Legal Adviser</t>
  </si>
  <si>
    <t>Policy Planning Council</t>
  </si>
  <si>
    <t>Bureau of Legislative Affairs</t>
  </si>
  <si>
    <t>190S</t>
  </si>
  <si>
    <t>Office of the Secretary of State</t>
  </si>
  <si>
    <t>Chief of Protocol</t>
  </si>
  <si>
    <t>Office of Equal Employment Opportunity and Civil Rights</t>
  </si>
  <si>
    <t>Coordinator for Counter-Terrorism</t>
  </si>
  <si>
    <t>Office of the Under Secretary for Political Affairs</t>
  </si>
  <si>
    <t>Office of the Under Secretary for Economic and Agricultural Affairs</t>
  </si>
  <si>
    <t>Office of the Under Sec’y for Arms Control &amp; Internat’l Security Affairs</t>
  </si>
  <si>
    <t>Counselor of the Department</t>
  </si>
  <si>
    <t>Office of Executive Secretary</t>
  </si>
  <si>
    <t>Chief of Staff</t>
  </si>
  <si>
    <t>Bureau of African Affairs</t>
  </si>
  <si>
    <t>Bureau of East Asian and Pacific Affairs</t>
  </si>
  <si>
    <t>Bureau of European and Eurasian Affairs</t>
  </si>
  <si>
    <t>Bureau of Western Hemisphere Affairs</t>
  </si>
  <si>
    <t>Bureau of South Asian Affairs</t>
  </si>
  <si>
    <t>Bureau of Near Eastern Affairs</t>
  </si>
  <si>
    <t>Chief Financial Officer</t>
  </si>
  <si>
    <t>Foreign Service Institute</t>
  </si>
  <si>
    <t>Bureau of Economic and Business Affairs</t>
  </si>
  <si>
    <t>Bureau of Overseas Buildings Operations</t>
  </si>
  <si>
    <t>Director General of the Foreign Service and Director of Human Resource</t>
  </si>
  <si>
    <t>Bureau of Democracy, Human Rights and Labor</t>
  </si>
  <si>
    <t>Bureau of Administration</t>
  </si>
  <si>
    <t>Bureau of Diplomatic Security and Office of Foreign Missions</t>
  </si>
  <si>
    <t>Bureau of Intelligence and Research</t>
  </si>
  <si>
    <t>Office of the Under Secretary for Global Affairs</t>
  </si>
  <si>
    <t>Bureau of International Narcotics and Law Enforcement Affairs</t>
  </si>
  <si>
    <t>Office of Information Resources Management</t>
  </si>
  <si>
    <t>Bureau of International Organization Affairs</t>
  </si>
  <si>
    <t>Bureau of Resource Management</t>
  </si>
  <si>
    <t>Bureau of Oceans &amp; Internat’l Environmental &amp; Scientific Affairs</t>
  </si>
  <si>
    <t>Bureau of Political-Military Affairs</t>
  </si>
  <si>
    <t>Assistant Secretary for Arms Control</t>
  </si>
  <si>
    <t>Bureau of Public Affairs</t>
  </si>
  <si>
    <t>Bureau of Educational and Cultural Affairs</t>
  </si>
  <si>
    <t>Bureau of Population, Refugees and Migration</t>
  </si>
  <si>
    <t>Assistant Secretary for Non-Proliferation</t>
  </si>
  <si>
    <t>Assistant Secretary for Verification and Compliance</t>
  </si>
  <si>
    <t>International Public Information Core Group Secretariat</t>
  </si>
  <si>
    <t>Office of U.S. Ambassador to the United Nations</t>
  </si>
  <si>
    <t>Office of International Information Programs</t>
  </si>
  <si>
    <t>195A</t>
  </si>
  <si>
    <t>Eisenhower Exchange Fellowship Program</t>
  </si>
  <si>
    <t>195B</t>
  </si>
  <si>
    <t>Israeli Arab Scholarship Program</t>
  </si>
  <si>
    <t>195C</t>
  </si>
  <si>
    <t>Broadcasting Board of Governors</t>
  </si>
  <si>
    <t>Artistic Ambassador Advisory Committee</t>
  </si>
  <si>
    <t>Board of Foreign Scholarships</t>
  </si>
  <si>
    <t>Cultural Property Advisory Committee</t>
  </si>
  <si>
    <t>U.S. Advisory Commission on Public Diplomacy</t>
  </si>
  <si>
    <t>J. William Fulbright Foreign Scholarship Board</t>
  </si>
  <si>
    <t>Center for Cultural and Technical Interchange Between East and West</t>
  </si>
  <si>
    <t>Eastern Europe Student Exchange Program</t>
  </si>
  <si>
    <t>Center for Cultural and Technical Interchange Between North and South</t>
  </si>
  <si>
    <t>Russian Far East Technical Assistance Center</t>
  </si>
  <si>
    <t>National Endowment for Democracy</t>
  </si>
  <si>
    <t>American Institute in Taiwan</t>
  </si>
  <si>
    <t>Asia Foundation</t>
  </si>
  <si>
    <t>19AA</t>
  </si>
  <si>
    <t>Inter-American Institute for Cooperation on Agriculture</t>
  </si>
  <si>
    <t>19AG</t>
  </si>
  <si>
    <t>Pan-American Institute of Geography and History</t>
  </si>
  <si>
    <t>19AH</t>
  </si>
  <si>
    <t>Pan-American Health Organization</t>
  </si>
  <si>
    <t>19AN</t>
  </si>
  <si>
    <t>Inter-American Indian Institute</t>
  </si>
  <si>
    <t>19AR</t>
  </si>
  <si>
    <t>Pan-American Railway Congress Association</t>
  </si>
  <si>
    <t>19AS</t>
  </si>
  <si>
    <t>Organization of American States</t>
  </si>
  <si>
    <t>19BC</t>
  </si>
  <si>
    <t>U.S. and Canada International Boundary Commission</t>
  </si>
  <si>
    <t>19BE</t>
  </si>
  <si>
    <t>U.S. and Canada Border Environment Cooperation Commission</t>
  </si>
  <si>
    <t>19BJ</t>
  </si>
  <si>
    <t>U.S. and Canada International Joint Commission</t>
  </si>
  <si>
    <t>19CB</t>
  </si>
  <si>
    <t>International Natural Rubber Organization</t>
  </si>
  <si>
    <t>19CC</t>
  </si>
  <si>
    <t>International Cotton Advisory Committee</t>
  </si>
  <si>
    <t>19CF</t>
  </si>
  <si>
    <t>International Coffee Organization</t>
  </si>
  <si>
    <t>19CJ</t>
  </si>
  <si>
    <t>International Jute Organization</t>
  </si>
  <si>
    <t>19CL</t>
  </si>
  <si>
    <t>International Lead and Zinc Study Group</t>
  </si>
  <si>
    <t>19CR</t>
  </si>
  <si>
    <t>International Rubber Study Group</t>
  </si>
  <si>
    <t>19CS</t>
  </si>
  <si>
    <t>International Sugar Organization</t>
  </si>
  <si>
    <t>19CU</t>
  </si>
  <si>
    <t>International Copper Study Group</t>
  </si>
  <si>
    <t>19CV</t>
  </si>
  <si>
    <t>International Office of the Vine and Wine</t>
  </si>
  <si>
    <t>19CW</t>
  </si>
  <si>
    <t>International Wheat Council</t>
  </si>
  <si>
    <t>19CX</t>
  </si>
  <si>
    <t>International Tropical Timber Organization</t>
  </si>
  <si>
    <t>19DC</t>
  </si>
  <si>
    <t>Permanent Joint Board on Defense – U.S. &amp; Canada</t>
  </si>
  <si>
    <t>19DM</t>
  </si>
  <si>
    <t>Joint Mexican-United States Defense Commission</t>
  </si>
  <si>
    <t>19EC</t>
  </si>
  <si>
    <t>International Agency for Research on Cancer</t>
  </si>
  <si>
    <t>19EM</t>
  </si>
  <si>
    <t>International Bureau of Weights and Measures</t>
  </si>
  <si>
    <t>19EP</t>
  </si>
  <si>
    <t>Internat’l Cntr -- Study of the Preserv. &amp; Restoration of Cultural Property</t>
  </si>
  <si>
    <t>19ES</t>
  </si>
  <si>
    <t>International Seed Testing Association</t>
  </si>
  <si>
    <t>19EV</t>
  </si>
  <si>
    <t>International Union for the Protection of New Varieties of Plants</t>
  </si>
  <si>
    <t>19EZ</t>
  </si>
  <si>
    <t>International Office of Epizootics</t>
  </si>
  <si>
    <t>19FA</t>
  </si>
  <si>
    <t>North Atlantic Salmon Conservation Organization</t>
  </si>
  <si>
    <t>19FD</t>
  </si>
  <si>
    <t>Pacific Salmon Commission</t>
  </si>
  <si>
    <t>19FE</t>
  </si>
  <si>
    <t>International Council for the Exploration of the Sea</t>
  </si>
  <si>
    <t>19FG</t>
  </si>
  <si>
    <t>Great Lakes Fishery Commission</t>
  </si>
  <si>
    <t>19FH</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</si>
  <si>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</si>
  <si>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</si>
  <si>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</si>
  <si>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</si>
  <si>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</si>
  <si>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</si>
  <si>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</si>
  <si>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</si>
  <si>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</si>
  <si>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</si>
  <si>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</si>
  <si>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</si>
  <si>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</si>
  <si>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</si>
  <si>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</si>
  <si>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</si>
  <si>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</si>
  <si>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</si>
  <si>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</si>
  <si>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</si>
  <si>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</si>
  <si>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</si>
  <si>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</si>
  <si>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</si>
  <si>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</si>
  <si>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</si>
  <si>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</si>
  <si>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</si>
  <si>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</si>
  <si>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</si>
  <si>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</si>
  <si>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</si>
  <si>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</si>
  <si>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</si>
  <si>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</si>
  <si>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</si>
  <si>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</si>
  <si>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</si>
  <si>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</si>
  <si>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</si>
  <si>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</si>
  <si>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</si>
  <si>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</si>
  <si>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</si>
  <si>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</si>
  <si>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</si>
  <si>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</si>
  <si>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</si>
  <si>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</si>
  <si>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</si>
  <si>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</si>
  <si>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</si>
  <si>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</si>
  <si>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</si>
  <si>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</si>
  <si>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</si>
  <si>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</si>
  <si>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</si>
  <si>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</si>
  <si>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</si>
  <si>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12-0803</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</si>
  <si>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</si>
  <si>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</si>
  <si>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</si>
  <si>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</si>
  <si>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</si>
  <si>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</si>
  <si>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</si>
  <si>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</si>
  <si>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</si>
  <si>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</si>
  <si>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</si>
  <si>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</si>
  <si>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</si>
  <si>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</si>
  <si>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</si>
  <si>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</si>
  <si>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</si>
  <si>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</si>
  <si>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</si>
  <si>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</si>
  <si>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</si>
  <si>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</si>
  <si>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</si>
  <si>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</si>
  <si>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</si>
  <si>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</si>
  <si>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</si>
  <si>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</si>
  <si>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</si>
  <si>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</si>
  <si>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</si>
  <si>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</si>
  <si>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</si>
  <si>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</si>
  <si>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</si>
  <si>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</si>
  <si>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</si>
  <si>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</si>
  <si>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</si>
  <si>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</si>
  <si>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</si>
  <si>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</si>
  <si>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World Intellectual Property Organization</t>
  </si>
  <si>
    <t>Department of the Treasury</t>
  </si>
  <si>
    <t>Office of the Inspector General for Tax Administration</t>
  </si>
  <si>
    <t>Alcohol and Tobacco Tax and Trade Bureau</t>
  </si>
  <si>
    <t>Financial Crimes Enforcement Network</t>
  </si>
  <si>
    <t>Financial Management Service</t>
  </si>
  <si>
    <t>Bureau of the Public Debt</t>
  </si>
  <si>
    <t>Bureau of Engraving and Printing</t>
  </si>
  <si>
    <t>United States Mint</t>
  </si>
  <si>
    <t>Office of the Comptroller of the Currency</t>
  </si>
  <si>
    <t>Department of Homeland Security-U.S. Customs and Border Protection-Salaries and Expenses, Customs and Border Protection</t>
  </si>
  <si>
    <t>Department of Homeland Security-U.S. Customs and Border Protection-Construction, Customs and Border Protection</t>
  </si>
  <si>
    <t>Department of Homeland Security-U.S. Customs and Border Protection-Border Security Fencing, Infrastructure, and Technology</t>
  </si>
  <si>
    <t>Department of Homeland Security-U.S. Immigration and Customs Enforcement-Automation Modernization, Immigration and Customs Enforcement</t>
  </si>
  <si>
    <t>Department of Homeland Security-Transportation Security Administration-Aviation Security, Recovery Act</t>
  </si>
  <si>
    <t>Department of Homeland Security-Federal Emergency Management Agency-State and Local Programs, Recovery Act</t>
  </si>
  <si>
    <t>Department of Homeland Security-Federal Emergency Management Agency-Firefighter Assistance Grants, Recovery Act</t>
  </si>
  <si>
    <t>Department of Homeland Security-U.S. Coast Guard-Acquisition, Construction, and Improvements</t>
  </si>
  <si>
    <t>Department of Homeland Security-U.S. Coast Guard-Alteration of Bridges, Recovery Act</t>
  </si>
  <si>
    <t>Department of Homeland Security-Federal Emergency Management Agency-Emergency Food and Shelter, Recovery Act</t>
  </si>
  <si>
    <t>U.S. Agency for International Development-Capital Investment Fund</t>
  </si>
  <si>
    <t>Small Business Administration-Salaries and Expenses, Recovery Act</t>
  </si>
  <si>
    <t>Small Business Administration-Office of Inspector General, Recovery Act</t>
  </si>
  <si>
    <t>Small Business Administration-Business Loans Program Account, Recovery Act</t>
  </si>
  <si>
    <t>Small Business Administration-Surety Bond Guarantees Revolving Fund - Recovery Act</t>
  </si>
  <si>
    <t>Small Business Administration-Business Loan and Investment Direct Loan Financing Account</t>
  </si>
  <si>
    <t>Small Business Administration-Business Loan and Investment Guaranteed Loan Financing Account</t>
  </si>
  <si>
    <t>HHS-Office of Assistant Secretary for Administration and Management-General Departmental Management</t>
  </si>
  <si>
    <t>HHS-Office of Assistant Secretary for Administration and Management-Office of Inspector General</t>
  </si>
  <si>
    <t>HHS-Office of Assistant Secretary for Administration and Management-Office of National Coordinator for Health Information Technology</t>
  </si>
  <si>
    <t>HHS-Office of Assistant Secretary for Administration and Management-Public Health and Social Services Emergency Fund, Recovery</t>
  </si>
  <si>
    <t>HHS-Administration on Aging-Aging Services Programs, Recovery</t>
  </si>
  <si>
    <t>HHS-Office of Assistant Secretary for Administration and Management-Prevention and Wellness Fund, Recovery</t>
  </si>
  <si>
    <t>HHS-Health Resources and Services Administration-Health Resources and Services, Recovery</t>
  </si>
  <si>
    <t>HHS-Indian Health Service-Indian Health Services, Recovery</t>
  </si>
  <si>
    <t>HHS-Indian Health Service-Indian Health Facilities, Recovery</t>
  </si>
  <si>
    <t>HHS-Centers for Medicare &amp; Medicaid Services-Program Management</t>
  </si>
  <si>
    <t>HHS-Centers for Medicare &amp; Medicaid Services-Grants to States for Medicaid</t>
  </si>
  <si>
    <t>HHS-National Institutes of Health-National Library of Medicine</t>
  </si>
  <si>
    <t>HHS-National Institutes of Health-John E. Fogarty International Center</t>
  </si>
  <si>
    <t>HHS-National Institutes of Health-Building and Facilities, Recovery</t>
  </si>
  <si>
    <t xml:space="preserve">HHS-National Institutes of Health-National Institute of Child Health and Human Development </t>
  </si>
  <si>
    <t>HHS-National Institutes of Health-National Institute on Aging</t>
  </si>
  <si>
    <t>HHS-National Institutes of Health-Office of Director, Recovery</t>
  </si>
  <si>
    <t>HHS-National Institutes of Health-National Center for Research Resources, Recovery</t>
  </si>
  <si>
    <t>HHS-National Institutes of Health-National Cancer Institute</t>
  </si>
  <si>
    <t>HHS-National Institutes of Health-National Institute of General Medical Sciences</t>
  </si>
  <si>
    <t>HHS-National Institutes of Health-National Institute of Environmental Health Sciences</t>
  </si>
  <si>
    <t>HHS-National Institutes of Health-National Heart, Lung and Blood Institute</t>
  </si>
  <si>
    <t>HHS-National Institutes of Health-National Institute of Dental and Craniofacial Research</t>
  </si>
  <si>
    <t>HHS-National Institutes of Health-National Institute of Diabetes and Digestive and Kidney Diseases</t>
  </si>
  <si>
    <t>HHS-National Institutes of Health-National Institute of Bioimaging and Bioengineering</t>
  </si>
  <si>
    <t>HHS-National Institutes of Health-National Institute of Allergy and Infectious Diseases</t>
  </si>
  <si>
    <t>HHS-National Institutes of Health-National Institute of Neurological Disorders and Stroke</t>
  </si>
  <si>
    <t>HHS-National Institutes of Health-National Eye Institute</t>
  </si>
  <si>
    <t>HHS-National Institutes of Health-National Institute of Arthritis and Musculoskeletal and Skin Diseases</t>
  </si>
  <si>
    <t>HHS-National Institutes of Health-National Institute of Nursing Research</t>
  </si>
  <si>
    <t>HHS-National Institutes of Health-National Institute on Deafness and other Communication Disorders</t>
  </si>
  <si>
    <t>HHS-National Institutes of Health-National Human Genome Research Institute</t>
  </si>
  <si>
    <t>HHS-National Institutes of Health-National Institute of Mental Health</t>
  </si>
  <si>
    <t>HHS-National Institutes of Health-National Institute on Drug Abuse</t>
  </si>
  <si>
    <t>HHS-National Institutes of Health-National Institute on Alcohol Abuse and Alcoholism</t>
  </si>
  <si>
    <t>HHS-National Institutes of Health-National Center for Complementary and Alternative Medicine</t>
  </si>
  <si>
    <t>HHS-National Institutes of Health-National Center on Minority Health and Health Disparities</t>
  </si>
  <si>
    <t>HHS-Centers for Disease Control and Prevention-Disease Control, Research and Training, Recovery</t>
  </si>
  <si>
    <t>HHS-Administration for Children and Families-Payments to States for Child Support Enforcement and Family Support</t>
  </si>
  <si>
    <t>HHS-Administration for Children and Families-Payments to States for Child Care and Development Block Grant</t>
  </si>
  <si>
    <t>HHS-Administration for Children and Families-Emergency Contingency Fund for State Temporary Assistance for Needy</t>
  </si>
  <si>
    <t>HHS-Administration for Children and Families-Children and Families Services Programs, Recovery</t>
  </si>
  <si>
    <t>HHS-Administration for Children and Families-Payment to States for Foster Care and Adoption Assistance, Recovery</t>
  </si>
  <si>
    <t>HHS-Administration for Children and Families-Temporary Assistance for Needy Families</t>
  </si>
  <si>
    <t xml:space="preserve">HHS-Agency for Healthcare Research and Quality-Healthcare Research and Quality, Recovery </t>
  </si>
  <si>
    <t>National Aeronautics and Space Administration-Office of Inspector General, Recovery Act</t>
  </si>
  <si>
    <t>National Aeronautics and Space Administration-Science, Recovery Act</t>
  </si>
  <si>
    <t>National Aeronautics and Space Administration-Cross Agency Support, Recovery Act</t>
  </si>
  <si>
    <t>National Aeronautics and Space Administration-Exploration, Recovery Act</t>
  </si>
  <si>
    <t>National Aeronautics and Space Administration-Aeronautics, Recovery Act</t>
  </si>
  <si>
    <t>Department of Housing and Urban Development-Assistant Secretary for Community Planning and Development-Community Development Fund, Recovery Act</t>
  </si>
  <si>
    <t>Department of Housing and Urban Development-Office Healthy Homes and Lead Hazard Control-Lead Hazard Reduction, Recovery Act</t>
  </si>
  <si>
    <t>Department of Housing and Urban Development-Office of Inspector General-Office of Inspector General, Recovery Act</t>
  </si>
  <si>
    <t>Department of Housing and Urban Development-Assistant Secretary for Community Planning and Development-Homelessness Prevention Fund, Recovery Act</t>
  </si>
  <si>
    <t>Department of Housing and Urban Development-Assistant Secretary for Community Planning and Development-Home Investment Partnership Program, Recovery Act</t>
  </si>
  <si>
    <t>Department of Housing and Urban Development-Assistant Secretary for Public and Indian Housing-Project-based Rental Assistance</t>
  </si>
  <si>
    <t>Department of Housing and Urban Development-Assistant Secretary for Public and Indian Housing-Public Housing Capital Fund, Recovery Act</t>
  </si>
  <si>
    <t>Department of Housing and Urban Development-Green Retrofit Program (Grants) for Multifam Housing</t>
  </si>
  <si>
    <t>Department of Housing and Urban Development-Assistant Secretary for Public and Indian Housing-Native American Housing Block Grant, Recovery Act</t>
  </si>
  <si>
    <t>Department of Housing and Urban Development-Administration, Operations, and Management - Recovery Act</t>
  </si>
  <si>
    <t>Department of Housing and Urban Development-Housing Personnel Compensation and Benefits - Recovery Act</t>
  </si>
  <si>
    <t>Department of Housing and Urban Development-Assistant Secretary for Public and Indian Housing-Personnel Compensation and Benefits - Recovery Act</t>
  </si>
  <si>
    <t>Department of Housing and Urban Development-Assistant Secretary for Community Planning and Development-Personnel Compensation and Benefits - Recovery Act</t>
  </si>
  <si>
    <t>Department of Housing and Urban Development-Office Healthy Homes and Lead Hazard Control-Personnel Compensation and Benefits - Recovery Act</t>
  </si>
  <si>
    <t>Department of Housing and Urban Development-Green Retrofit Program (Loans) for Multifam Housing</t>
  </si>
  <si>
    <t>Department of Housing and Urban Development-Working Capital Fund - Recovery Act</t>
  </si>
  <si>
    <t>86-4589</t>
  </si>
  <si>
    <t>Green Retrofit Program for Multifamily Housing Financing Account</t>
  </si>
  <si>
    <t>Department of Energy-Title 17 Innovative Technology Loan Guarantee Program</t>
  </si>
  <si>
    <t>Department of Energy-Assistant Secretary for Fossil Energy-Fossil Energy Research and Development</t>
  </si>
  <si>
    <t>Department of Energy-Office of Science-Science Recovery</t>
  </si>
  <si>
    <t>Department of Energy-Associate Administrator for Management and Administration-Office of Inspector General</t>
  </si>
  <si>
    <t>Department of Energy-Deputy Administration for Defense Programs-Defense Environmental Clean-up Recovery</t>
  </si>
  <si>
    <t>Department of Energy-Advance Technology Vehicles Manufacturing Loan Program</t>
  </si>
  <si>
    <t>Department of Energy-Office of Emergency Operations-Electricity Delivery and Energy Reliability, Recovery</t>
  </si>
  <si>
    <t>Department of Energy-Energy Efficiency and Renewable Energy, Recovery</t>
  </si>
  <si>
    <t>Department of Energy-Non-defense Environmental Clean-up, Recovery</t>
  </si>
  <si>
    <t>Department of Energy-Energy Transformation Acceleration Fund</t>
  </si>
  <si>
    <t>89-0338</t>
  </si>
  <si>
    <t xml:space="preserve">Departmental Administration - Recovery Act                      </t>
  </si>
  <si>
    <t>89-0339</t>
  </si>
  <si>
    <t xml:space="preserve">Other Defense Activities - Recovery Act                         </t>
  </si>
  <si>
    <t>Department of Energy-Office of Nuclear Security/National Nuclear Security Administration-Isotope Production and Distribution Program</t>
  </si>
  <si>
    <t>Department of Energy-Bonneville Power Marketing Administration -Western Area Power Administration Fund, Borrowing Authority</t>
  </si>
  <si>
    <t>Department of Energy-Bonneville Power Marketing Administration-Bonneville Power Administration Fund</t>
  </si>
  <si>
    <t>Department of Energy-Department of Energy-Title 17 Innovative Technology Guaranteed Loan Financing</t>
  </si>
  <si>
    <t>Department of Energy-Title 17 Innovative Technology Direct Loan Financing, Recovery</t>
  </si>
  <si>
    <t>Department of Energy-Bonneville Power Marketing Administration-Construction, Rehabilitation, Operation and Maintenance Western</t>
  </si>
  <si>
    <t>Department of Energy-Office of Nuclear Security/National Nuclear Security Administration-Uranium Enrichment Decontamination and Decommissioning Fund, Recovery</t>
  </si>
  <si>
    <t>Department of Education-Office of Elementary and Secondary Education-Impact Aid, Recovery Act</t>
  </si>
  <si>
    <t>Department of Education-Office of Postsecondary Education-Higher Education, Recovery Act</t>
  </si>
  <si>
    <t>Department of Education-Institute of Education Sciences-Institute of Education Sciences, Recovery Act</t>
  </si>
  <si>
    <t>Department of Education-Federal Student Aid-Student Aid Administration, Recovery Act</t>
  </si>
  <si>
    <t>Department of Education-Federal Student Aid-Student Financial Assistance, Recovery Act</t>
  </si>
  <si>
    <t>Department of Education-Office of Innovation and Improvement-Innovation and Improvement, Recovery Act</t>
  </si>
  <si>
    <t>Department of Education-Office of Special Education and Rehabilitative Services-Special Education, Recovery Act</t>
  </si>
  <si>
    <t>Department of Education-Office of Special Education and Rehabilitative Services-Rehabilitation Services and Disability Research, Recovery Act</t>
  </si>
  <si>
    <t>Department of Education-Office of Elementary and Secondary Education-Compensatory Education for the Disadvantaged, Recovery Act</t>
  </si>
  <si>
    <t>Department of Education-Office of Elementary and Secondary Education-School Improvement Programs, Recovery Act</t>
  </si>
  <si>
    <t>Department of Education-Office of the Inspector General, Recovery Act</t>
  </si>
  <si>
    <t>Department of Education-Office of Elementary and Secondary Education-State Fiscal Stabilization Fund, Recovery Act</t>
  </si>
  <si>
    <t>Corporation for National and Community Service-Operating Expenses, Recovery Act</t>
  </si>
  <si>
    <t>Corporation for National and Community Service-Inspector General, Recovery Act</t>
  </si>
  <si>
    <t>Corporation for National and Community Service-Salaries and Expenses - Recovery Act</t>
  </si>
  <si>
    <t>95-3725</t>
  </si>
  <si>
    <t>Recovery Act Accountability and Transparency Board, Recovery Act</t>
  </si>
  <si>
    <t>Corporation for National and Community Service-National Service Trust - Recovery Act</t>
  </si>
  <si>
    <t>U.S. Army Corps of Engineers - civil program financing only-Mississippi River and Tributaries, Recovery Act</t>
  </si>
  <si>
    <t>U.S. Army Corps of Engineers - civil program financing only-Investigations, Recovery Act</t>
  </si>
  <si>
    <t>U.S. Army Corps of Engineers - civil program financing only-Construction, Recovery Act</t>
  </si>
  <si>
    <t>U.S. Army Corps of Engineers - civil program financing only-Operation and Maintenance, Recovery Act</t>
  </si>
  <si>
    <t>U.S. Army Corps of Engineers - civil program financing only-Regulatory Program, Recovery Act</t>
  </si>
  <si>
    <t>U.S. Army Corps of Engineers - civil program financing only-Formerly Utilized Sites Remedial Action Program, Recovery Act</t>
  </si>
  <si>
    <t>96-3138</t>
  </si>
  <si>
    <t xml:space="preserve">Expenses -- Recovery Act                </t>
  </si>
  <si>
    <t>U.S. Army Corps of Engineers - civil program financing only-Harbor Maintenance Trust Fund - Recovery Act</t>
  </si>
  <si>
    <t>Department of Defense-Office of the Inspector General, Recovery Act</t>
  </si>
  <si>
    <t>TRICARE Management Activity-Defense Health Program, Recovery Act</t>
  </si>
  <si>
    <t>Department of Defense-Research, Development, Test, and Evaluation, Defense-wide</t>
  </si>
  <si>
    <t>Department of Defense-Military Construction, Defense-wide, Recovery Act</t>
  </si>
  <si>
    <t>Department of Defense-Homeowners Assistance Fund, Recovery Act</t>
  </si>
  <si>
    <t>International Pacific Halibut Commission</t>
  </si>
  <si>
    <t>19FK</t>
  </si>
  <si>
    <t>North Pacific Anadromous Fish Commission</t>
  </si>
  <si>
    <t>19FL</t>
  </si>
  <si>
    <t>International Commission for the Conservation of Atlantic Tunas</t>
  </si>
  <si>
    <t>19FN</t>
  </si>
  <si>
    <t>Northwest Atlantic Fisheries Organization</t>
  </si>
  <si>
    <t>19FR</t>
  </si>
  <si>
    <t>Commission for the Conservation of Antarctic Marine Living Resources</t>
  </si>
  <si>
    <t>19FT</t>
  </si>
  <si>
    <t>Inter-American Tropical Tuna Commission</t>
  </si>
  <si>
    <t>19FW</t>
  </si>
  <si>
    <t>International Whaling Commission</t>
  </si>
  <si>
    <t>19FY</t>
  </si>
  <si>
    <t>North Pacific Marine Science Organization</t>
  </si>
  <si>
    <t>19LA</t>
  </si>
  <si>
    <t>International Bureau of the Permanent Court of Arbitration</t>
  </si>
  <si>
    <t>19LH</t>
  </si>
  <si>
    <t>Hague Conference on Private International Law</t>
  </si>
  <si>
    <t>19LM</t>
  </si>
  <si>
    <t>International Organization for Legal Metrology</t>
  </si>
  <si>
    <t>19LU</t>
  </si>
  <si>
    <t>International Institute for the Unification of Private Law</t>
  </si>
  <si>
    <t>19MC</t>
  </si>
  <si>
    <t>U.N. Memorial Cemetery Commission</t>
  </si>
  <si>
    <t>19ME</t>
  </si>
  <si>
    <t>International Organization for Migration</t>
  </si>
  <si>
    <t>19MR</t>
  </si>
  <si>
    <t>International Committee of the Red Cross</t>
  </si>
  <si>
    <t>19NH</t>
  </si>
  <si>
    <t>International Hydrographic Organization</t>
  </si>
  <si>
    <t>19PC</t>
  </si>
  <si>
    <t>Canada-United States Interparliamentary Group</t>
  </si>
  <si>
    <t>19PM</t>
  </si>
  <si>
    <t>Mexico-United States Interparliamentary Group</t>
  </si>
  <si>
    <t>19PU</t>
  </si>
  <si>
    <t>Interparliamentary Union</t>
  </si>
  <si>
    <t>19RA</t>
  </si>
  <si>
    <t>North Atlantic Assembly</t>
  </si>
  <si>
    <t>19RC</t>
  </si>
  <si>
    <t>Colombo Plan Council for Technical Cooperation</t>
  </si>
  <si>
    <t>19RD</t>
  </si>
  <si>
    <t>Colombo Plan for Coop. Econ. &amp; Social Develop. in Asia and the Pacific</t>
  </si>
  <si>
    <t>19RE</t>
  </si>
  <si>
    <t>Organization for Economic Cooperation and Development</t>
  </si>
  <si>
    <t>19RJ</t>
  </si>
  <si>
    <t>Asia-Pacific Economic Cooperation</t>
  </si>
  <si>
    <t>19RN</t>
  </si>
  <si>
    <t>North Atlantic Treaty Organization</t>
  </si>
  <si>
    <t>19RP</t>
  </si>
  <si>
    <t>South Pacific Commission</t>
  </si>
  <si>
    <t>19TB</t>
  </si>
  <si>
    <t>Office of the Under Secretary for Public Diplomacy and Public Affairs</t>
  </si>
  <si>
    <t>19TC</t>
  </si>
  <si>
    <t>Customs Cooperation Council</t>
  </si>
  <si>
    <t>19TP</t>
  </si>
  <si>
    <t>International Bureau for the Publication of Customs Tariffs</t>
  </si>
  <si>
    <t>19TT</t>
  </si>
  <si>
    <t>General Agreement on Tariffs and Trade</t>
  </si>
  <si>
    <t>19TW</t>
  </si>
  <si>
    <t>World Tourism Organization</t>
  </si>
  <si>
    <t>19TX</t>
  </si>
  <si>
    <t>Bureau of International Expositions</t>
  </si>
  <si>
    <t>19UA</t>
  </si>
  <si>
    <t>International Civil Aviation Organization</t>
  </si>
  <si>
    <t>19UE</t>
  </si>
  <si>
    <t>International Atomic Energy Agency</t>
  </si>
  <si>
    <t>19UF</t>
  </si>
  <si>
    <t>Food and Agriculture Organization</t>
  </si>
  <si>
    <t>19UG</t>
  </si>
  <si>
    <t>International Maritime Organization</t>
  </si>
  <si>
    <t>19UH</t>
  </si>
  <si>
    <t>World Health Organization</t>
  </si>
  <si>
    <t>19UK</t>
  </si>
  <si>
    <t>United Nations Industrial Development Organization</t>
  </si>
  <si>
    <t>19UL</t>
  </si>
  <si>
    <t>International Labor Organization</t>
  </si>
  <si>
    <t>19UM</t>
  </si>
  <si>
    <t>World Meteorological Organization</t>
  </si>
  <si>
    <t>19UN</t>
  </si>
  <si>
    <t>United Nations (and special programs)</t>
  </si>
  <si>
    <t>19UP</t>
  </si>
  <si>
    <t>Universal Postal Union</t>
  </si>
  <si>
    <t>19UT</t>
  </si>
  <si>
    <t>International Telecommunication Union</t>
  </si>
  <si>
    <t>19UW</t>
  </si>
  <si>
    <t>68SJ</t>
  </si>
  <si>
    <t>Office of Cooperative Environmental Management</t>
  </si>
  <si>
    <t>68SK</t>
  </si>
  <si>
    <t>68SL</t>
  </si>
  <si>
    <t>Office of Policy, Economics and Innovation</t>
  </si>
  <si>
    <t>68SM</t>
  </si>
  <si>
    <t>Science Advisory Board</t>
  </si>
  <si>
    <t>Department of Transportation</t>
  </si>
  <si>
    <t>Immediate Office of the Secretary of Transportation</t>
  </si>
  <si>
    <t>Associate Deputy Secretary/ Office of Intermodalism</t>
  </si>
  <si>
    <t>Assistant Secretary for Administration</t>
  </si>
  <si>
    <t>Assist. Secretary for Budget and Programs/Chief Financial Officer</t>
  </si>
  <si>
    <t>Assistant Secretary for Governmental Affairs</t>
  </si>
  <si>
    <t>Assistant Secretary - Office of Public Affairs</t>
  </si>
  <si>
    <t>Assistant Secretary for Transportation Policy</t>
  </si>
  <si>
    <t>Office of Commercial Space Transportation</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</si>
  <si>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</si>
  <si>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</si>
  <si>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</si>
  <si>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</si>
  <si>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</si>
  <si>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</si>
  <si>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</si>
  <si>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</si>
  <si>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</si>
  <si>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</si>
  <si>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</si>
  <si>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</si>
  <si>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</si>
  <si>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</si>
  <si>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</si>
  <si>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</si>
  <si>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</si>
  <si>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</si>
  <si>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</si>
  <si>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</si>
  <si>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</si>
  <si>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</si>
  <si>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</si>
  <si>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</si>
  <si>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</si>
  <si>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</si>
  <si>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</si>
  <si>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</si>
  <si>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</si>
  <si>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</si>
  <si>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</si>
  <si>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</si>
  <si>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</si>
  <si>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</si>
  <si>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</si>
  <si>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</si>
  <si>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</si>
  <si>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</si>
  <si>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</si>
  <si>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</si>
  <si>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</si>
  <si>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</si>
  <si>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</si>
  <si>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</si>
  <si>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</si>
  <si>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</si>
  <si>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</si>
  <si>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</si>
  <si>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</si>
  <si>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</si>
  <si>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</si>
  <si>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</si>
  <si>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</si>
  <si>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</si>
  <si>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</si>
  <si>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</si>
  <si>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</si>
  <si>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</si>
  <si>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</si>
  <si>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</si>
  <si>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</si>
  <si>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</si>
  <si>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</si>
  <si>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</si>
  <si>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</si>
  <si>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</si>
  <si>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</si>
  <si>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</si>
  <si>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</si>
  <si>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</si>
  <si>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</si>
  <si>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</si>
  <si>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</si>
  <si>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</si>
  <si>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</si>
  <si>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</si>
  <si>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</si>
  <si>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</si>
  <si>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</si>
  <si>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</si>
  <si>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</si>
  <si>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</si>
  <si>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</si>
  <si>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</si>
  <si>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</si>
  <si>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</si>
  <si>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</si>
  <si>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</si>
  <si>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</si>
  <si>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</si>
  <si>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</si>
  <si>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</si>
  <si>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</si>
  <si>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</si>
  <si>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</si>
  <si>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</si>
  <si>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</si>
  <si>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</si>
  <si>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</si>
  <si>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</si>
  <si>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</si>
  <si>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</si>
  <si>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</si>
  <si>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</si>
  <si>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</si>
  <si>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</si>
  <si>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</si>
  <si>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</si>
  <si>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</si>
  <si>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</si>
  <si>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</si>
  <si>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</si>
  <si>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</si>
  <si>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</si>
  <si>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</si>
  <si>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</si>
  <si>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</si>
  <si>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</si>
  <si>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</si>
  <si>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</si>
  <si>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</si>
  <si>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</si>
  <si>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</si>
  <si>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</si>
  <si>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</si>
  <si>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</si>
  <si>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</si>
  <si>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</si>
  <si>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</si>
  <si>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</si>
  <si>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</si>
  <si>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</si>
  <si>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</si>
  <si>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</si>
  <si>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</si>
  <si>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</si>
  <si>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</si>
  <si>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</si>
  <si>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</si>
  <si>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</si>
  <si>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</si>
  <si>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</si>
  <si>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</si>
  <si>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</si>
  <si>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</si>
  <si>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</si>
  <si>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</si>
  <si>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</si>
  <si>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</si>
  <si>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</si>
  <si>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</si>
  <si>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</si>
  <si>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</si>
  <si>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</si>
  <si>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</si>
  <si>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</si>
  <si>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</si>
  <si>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</si>
  <si>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</si>
  <si>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</si>
  <si>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</si>
  <si>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</si>
  <si>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</si>
  <si>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</si>
  <si>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</si>
  <si>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</si>
  <si>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</si>
  <si>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</si>
  <si>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</si>
  <si>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</si>
  <si>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</si>
  <si>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</si>
  <si>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</si>
  <si>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</si>
  <si>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</si>
  <si>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</si>
  <si>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</si>
  <si>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</si>
  <si>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</si>
  <si>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</si>
  <si>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</si>
  <si>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</si>
  <si>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</si>
  <si>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</si>
  <si>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</si>
  <si>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</si>
  <si>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</si>
  <si>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</si>
  <si>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</si>
  <si>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</si>
  <si>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</si>
  <si>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</si>
  <si>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</si>
  <si>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</si>
  <si>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</si>
  <si>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</si>
  <si>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</si>
  <si>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</si>
  <si>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</si>
  <si>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</si>
  <si>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</si>
  <si>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</si>
  <si>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</si>
  <si>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</si>
  <si>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</si>
  <si>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</si>
  <si>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</si>
  <si>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</si>
  <si>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</si>
  <si>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</si>
  <si>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</si>
  <si>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</si>
  <si>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</si>
  <si>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</si>
  <si>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</si>
  <si>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</si>
  <si>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</si>
  <si>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</si>
  <si>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</si>
  <si>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</si>
  <si>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</si>
  <si>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</si>
  <si>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</si>
  <si>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</si>
  <si>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</si>
  <si>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</si>
  <si>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</si>
  <si>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</si>
  <si>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</si>
  <si>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</si>
  <si>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</si>
  <si>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</si>
  <si>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</si>
  <si>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</si>
  <si>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</si>
  <si>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</si>
  <si>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</si>
  <si>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</si>
  <si>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</si>
  <si>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</si>
  <si>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</si>
  <si>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</si>
  <si>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</si>
  <si>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</si>
  <si>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</si>
  <si>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</si>
  <si>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</si>
  <si>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</si>
  <si>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</si>
  <si>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</si>
  <si>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</si>
  <si>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</si>
  <si>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</si>
  <si>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</si>
  <si>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</si>
  <si>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</si>
  <si>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</si>
  <si>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</si>
  <si>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</si>
  <si>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</si>
  <si>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</si>
  <si>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</si>
  <si>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</si>
  <si>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</si>
  <si>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</si>
  <si>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</si>
  <si>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</si>
  <si>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</si>
  <si>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</si>
  <si>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</si>
  <si>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</si>
  <si>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</si>
  <si>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</si>
  <si>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</si>
  <si>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</si>
  <si>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</si>
  <si>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</si>
  <si>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</si>
  <si>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</si>
  <si>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</si>
  <si>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</si>
  <si>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</si>
  <si>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</si>
  <si>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</si>
  <si>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</si>
  <si>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</si>
  <si>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</si>
  <si>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</si>
  <si>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</si>
  <si>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</si>
  <si>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</si>
  <si>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</si>
  <si>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</si>
  <si>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</si>
  <si>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</si>
  <si>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</si>
  <si>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</si>
  <si>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</si>
  <si>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</si>
  <si>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</si>
  <si>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</si>
  <si>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</si>
  <si>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</si>
  <si>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</si>
  <si>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</si>
  <si>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</si>
  <si>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</si>
  <si>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</si>
  <si>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</si>
  <si>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</si>
  <si>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</si>
  <si>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</si>
  <si>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</si>
  <si>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</si>
  <si>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</si>
  <si>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</si>
  <si>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</si>
  <si>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</si>
  <si>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</si>
  <si>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</si>
  <si>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</si>
  <si>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</si>
  <si>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</si>
  <si>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</si>
  <si>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</si>
  <si>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</si>
  <si>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</si>
  <si>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</si>
  <si>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</si>
  <si>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</si>
  <si>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</si>
  <si>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</si>
  <si>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</si>
  <si>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</si>
  <si>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</si>
  <si>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</si>
  <si>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</si>
  <si>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</si>
  <si>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</si>
  <si>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</si>
  <si>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</si>
  <si>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</si>
  <si>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</si>
  <si>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</si>
  <si>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</si>
  <si>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</si>
  <si>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</si>
  <si>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</si>
  <si>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</si>
  <si>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</si>
  <si>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</si>
  <si>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</si>
  <si>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</si>
  <si>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</si>
  <si>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</si>
  <si>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</si>
  <si>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</si>
  <si>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</si>
  <si>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</si>
  <si>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</si>
  <si>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</si>
  <si>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</si>
  <si>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</si>
  <si>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</si>
  <si>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</si>
  <si>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</si>
  <si>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</si>
  <si>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</si>
  <si>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</si>
  <si>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</si>
  <si>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</si>
  <si>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</si>
  <si>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</si>
  <si>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</si>
  <si>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</si>
  <si>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</si>
  <si>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</si>
  <si>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</si>
  <si>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</si>
  <si>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</si>
  <si>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</si>
  <si>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</si>
  <si>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</si>
  <si>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</si>
  <si>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</si>
  <si>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</si>
  <si>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</si>
  <si>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</si>
  <si>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</si>
  <si>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</si>
  <si>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</si>
  <si>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</si>
  <si>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</si>
  <si>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</si>
  <si>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</si>
  <si>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</si>
  <si>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</si>
  <si>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</si>
  <si>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</si>
  <si>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</si>
  <si>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</si>
  <si>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</si>
  <si>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</si>
  <si>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</si>
  <si>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</si>
  <si>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</si>
  <si>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</si>
  <si>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</si>
  <si>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</si>
  <si>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</si>
  <si>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</si>
  <si>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</si>
  <si>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</si>
  <si>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</si>
  <si>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</si>
  <si>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</si>
  <si>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</si>
  <si>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</si>
  <si>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</si>
  <si>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</si>
  <si>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</si>
  <si>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</si>
  <si>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</si>
  <si>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</si>
  <si>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</si>
  <si>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</si>
  <si>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</si>
  <si>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</si>
  <si>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</si>
  <si>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</si>
  <si>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</si>
  <si>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</si>
  <si>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</si>
  <si>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</si>
  <si>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</si>
  <si>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</si>
  <si>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</si>
  <si>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</si>
  <si>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</si>
  <si>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</si>
  <si>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</si>
  <si>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</si>
  <si>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</si>
  <si>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</si>
  <si>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</si>
  <si>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</si>
  <si>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</si>
  <si>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</si>
  <si>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</si>
  <si>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</si>
  <si>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</si>
  <si>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</si>
  <si>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</si>
  <si>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</si>
  <si>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</si>
  <si>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</si>
  <si>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</si>
  <si>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</si>
  <si>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</si>
  <si>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</si>
  <si>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</si>
  <si>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</si>
  <si>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</si>
  <si>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</si>
  <si>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</si>
  <si>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</si>
  <si>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</si>
  <si>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</si>
  <si>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</si>
  <si>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</si>
  <si>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</si>
  <si>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</si>
  <si>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</si>
  <si>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</si>
  <si>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</si>
  <si>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Hardware Manufacturing</t>
  </si>
  <si>
    <t>Spring (Heavy Gauge) Manufacturing</t>
  </si>
  <si>
    <t>Spring (Light Gauge) Manufacturing</t>
  </si>
  <si>
    <t>75-1546</t>
  </si>
  <si>
    <t>75-1558</t>
  </si>
  <si>
    <t>80-0116</t>
  </si>
  <si>
    <t>80-0119</t>
  </si>
  <si>
    <t>80-0121</t>
  </si>
  <si>
    <t>80-0123</t>
  </si>
  <si>
    <t>80-0125</t>
  </si>
  <si>
    <t>Human Services, General/Other</t>
  </si>
  <si>
    <t>P02</t>
  </si>
  <si>
    <t>Children &amp; Youth Services</t>
  </si>
  <si>
    <t>P02.02</t>
  </si>
  <si>
    <t>Adoption</t>
  </si>
  <si>
    <t>P02.03</t>
  </si>
  <si>
    <t>Child Care</t>
  </si>
  <si>
    <t>P02.04</t>
  </si>
  <si>
    <t>Children's Protective Services</t>
  </si>
  <si>
    <t>P02.06</t>
  </si>
  <si>
    <t>Foster Care</t>
  </si>
  <si>
    <t>P03</t>
  </si>
  <si>
    <t>60-0115</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</si>
  <si>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</si>
  <si>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</si>
  <si>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</si>
  <si>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</si>
  <si>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</si>
  <si>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</si>
  <si>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</si>
  <si>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</si>
  <si>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</si>
  <si>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</si>
  <si>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</si>
  <si>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</si>
  <si>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</si>
  <si>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</si>
  <si>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</si>
  <si>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</si>
  <si>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</si>
  <si>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69-1749</t>
  </si>
  <si>
    <t>69-1771</t>
  </si>
  <si>
    <t>69-1101</t>
  </si>
  <si>
    <t>69-1102</t>
  </si>
  <si>
    <t>69-1133</t>
  </si>
  <si>
    <t>70-0201</t>
  </si>
  <si>
    <t>70-0617</t>
  </si>
  <si>
    <t>70-0618</t>
  </si>
  <si>
    <t>70-0546</t>
  </si>
  <si>
    <t>70-0556</t>
  </si>
  <si>
    <t>70-0534</t>
  </si>
  <si>
    <t>70-0535</t>
  </si>
  <si>
    <t>70-0536</t>
  </si>
  <si>
    <t>70-0563</t>
  </si>
  <si>
    <t>70-0567</t>
  </si>
  <si>
    <t>70-0708</t>
  </si>
  <si>
    <t>70-0118</t>
  </si>
  <si>
    <t>72-0302</t>
  </si>
  <si>
    <t>73-0101</t>
  </si>
  <si>
    <t>73-0201</t>
  </si>
  <si>
    <t>73-1156</t>
  </si>
  <si>
    <t>73-4268</t>
  </si>
  <si>
    <t>73-4279</t>
  </si>
  <si>
    <t>73-4280</t>
  </si>
  <si>
    <t>75-0120</t>
  </si>
  <si>
    <t>75-0121</t>
  </si>
  <si>
    <t>75-0129</t>
  </si>
  <si>
    <t>75-0131</t>
  </si>
  <si>
    <t>75-0141</t>
  </si>
  <si>
    <t>75-0144</t>
  </si>
  <si>
    <t>75-0942</t>
  </si>
  <si>
    <t>75-0351</t>
  </si>
  <si>
    <t>75-0389</t>
  </si>
  <si>
    <t>75-0392</t>
  </si>
  <si>
    <t>75-1701</t>
  </si>
  <si>
    <t>75-0808</t>
  </si>
  <si>
    <t>75-0818</t>
  </si>
  <si>
    <t>75-0839</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</si>
  <si>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</si>
  <si>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</si>
  <si>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</si>
  <si>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</si>
  <si>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</si>
  <si>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</si>
  <si>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</si>
  <si>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</si>
  <si>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</si>
  <si>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</si>
  <si>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</si>
  <si>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</si>
  <si>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</si>
  <si>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</si>
  <si>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</si>
  <si>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</si>
  <si>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</si>
  <si>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</si>
  <si>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</si>
  <si>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</si>
  <si>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</si>
  <si>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</si>
  <si>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</si>
  <si>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</si>
  <si>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</si>
  <si>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</si>
  <si>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</si>
  <si>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</si>
  <si>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</si>
  <si>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</si>
  <si>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</si>
  <si>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</si>
  <si>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</si>
  <si>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</si>
  <si>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</si>
  <si>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</si>
  <si>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</si>
  <si>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</si>
  <si>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</si>
  <si>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</si>
  <si>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</si>
  <si>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</si>
  <si>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</si>
  <si>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</si>
  <si>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</si>
  <si>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</si>
  <si>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</si>
  <si>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</si>
  <si>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</si>
  <si>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</si>
  <si>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</si>
  <si>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</si>
  <si>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</si>
  <si>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</si>
  <si>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</si>
  <si>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</si>
  <si>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</si>
  <si>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</si>
  <si>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</si>
  <si>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</si>
  <si>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</si>
  <si>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</si>
  <si>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</si>
  <si>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</si>
  <si>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</si>
  <si>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</si>
  <si>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</si>
  <si>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</si>
  <si>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</si>
  <si>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</si>
  <si>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</si>
  <si>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</si>
  <si>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</si>
  <si>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</si>
  <si>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</si>
  <si>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</si>
  <si>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</si>
  <si>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</si>
  <si>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</si>
  <si>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</si>
  <si>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</si>
  <si>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</si>
  <si>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</si>
  <si>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</si>
  <si>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</si>
  <si>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</si>
  <si>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</si>
  <si>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</si>
  <si>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</si>
  <si>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</si>
  <si>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</si>
  <si>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</si>
  <si>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</si>
  <si>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</si>
  <si>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</si>
  <si>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</si>
  <si>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</si>
  <si>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</si>
  <si>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</si>
  <si>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</si>
  <si>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</si>
  <si>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</si>
  <si>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</si>
  <si>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</si>
  <si>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</si>
  <si>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</si>
  <si>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</si>
  <si>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</si>
  <si>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</si>
  <si>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</si>
  <si>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</si>
  <si>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</si>
  <si>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</si>
  <si>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</si>
  <si>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</si>
  <si>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</si>
  <si>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</si>
  <si>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</si>
  <si>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</si>
  <si>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</si>
  <si>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</si>
  <si>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</si>
  <si>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</si>
  <si>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</si>
  <si>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</si>
  <si>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</si>
  <si>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</si>
  <si>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</si>
  <si>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</si>
  <si>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</si>
  <si>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</si>
  <si>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</si>
  <si>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</si>
  <si>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</si>
  <si>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</si>
  <si>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</si>
  <si>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</si>
  <si>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</si>
  <si>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</si>
  <si>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</si>
  <si>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</si>
  <si>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</si>
  <si>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</si>
  <si>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</si>
  <si>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</si>
  <si>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</si>
  <si>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</si>
  <si>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</si>
  <si>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</si>
  <si>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</si>
  <si>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</si>
  <si>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</si>
  <si>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</si>
  <si>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</si>
  <si>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</si>
  <si>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</si>
  <si>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</si>
  <si>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</si>
  <si>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</si>
  <si>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</si>
  <si>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</si>
  <si>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</si>
  <si>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</si>
  <si>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</si>
  <si>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</si>
  <si>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</si>
  <si>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</si>
  <si>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</si>
  <si>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</si>
  <si>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</si>
  <si>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</si>
  <si>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</si>
  <si>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</si>
  <si>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</si>
  <si>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</si>
  <si>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</si>
  <si>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</si>
  <si>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</si>
  <si>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</si>
  <si>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</si>
  <si>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</si>
  <si>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</si>
  <si>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</si>
  <si>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</si>
  <si>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</si>
  <si>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</si>
  <si>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</si>
  <si>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</si>
  <si>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</si>
  <si>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</si>
  <si>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Defense Commissary Agency</t>
  </si>
  <si>
    <t>97BJ</t>
  </si>
  <si>
    <t>Organization of the Joint Chiefs of Staff</t>
  </si>
  <si>
    <t>97BZ</t>
  </si>
  <si>
    <t>Defense Finance and Accounting Service</t>
  </si>
  <si>
    <t>97CG</t>
  </si>
  <si>
    <t>National Security Agency/Central Security Service</t>
  </si>
  <si>
    <t>97DL</t>
  </si>
  <si>
    <t>Defense Intelligence Agency</t>
  </si>
  <si>
    <t>97F1</t>
  </si>
  <si>
    <t>American Forces Information Service</t>
  </si>
  <si>
    <t>97F2</t>
  </si>
  <si>
    <t>Department of Defense Education Activity</t>
  </si>
  <si>
    <t>97F5</t>
  </si>
  <si>
    <t>Washington Headquarters Services</t>
  </si>
  <si>
    <t>97F6</t>
  </si>
  <si>
    <t>Office of Economic Adjustment</t>
  </si>
  <si>
    <t>97GZ</t>
  </si>
  <si>
    <t>U.S. Court of Appeals for the Armed Forces</t>
  </si>
  <si>
    <t>97JC</t>
  </si>
  <si>
    <t>Missile Defense Agency</t>
  </si>
  <si>
    <t>97NH</t>
  </si>
  <si>
    <t>United States Naval Home</t>
  </si>
  <si>
    <t>Government Accountability Office-Salaries and Expenses, Recovery Act</t>
  </si>
  <si>
    <t>USDA-Office of the Secretary of Agriculture-Agriculture Buildings and Facilities and Rental Payments</t>
  </si>
  <si>
    <t>USDA-Under Secretary for Rural Development-Salaries and Expenses</t>
  </si>
  <si>
    <t>USDA-Farm Service Agency-Salaries and Expenses, Recovery Act</t>
  </si>
  <si>
    <t>USDA-Office of the Inspector General, Recovery Act</t>
  </si>
  <si>
    <t>USDA-Natural Resources Conservation Service-Watershed and Flood Prevention Operations, Recovery Act</t>
  </si>
  <si>
    <t>USDA-Forest Service-Capital Improvement and Maintenance, Recovery Act</t>
  </si>
  <si>
    <t>USDA-Forest Service-Wildland Fire Management, Recovery Act</t>
  </si>
  <si>
    <t>USDA-Farm Service Agency-Agricultural Credit Insurance Fund Program Account</t>
  </si>
  <si>
    <t>USDA-Natural Resources Conservation Service-Watershed Rehabilitation Program, Recovery Act</t>
  </si>
  <si>
    <t>USDA-Rural Utilities Service-Distance Learning, Telemedicine, and Broadband Program</t>
  </si>
  <si>
    <t>USDA-Agricultural Research Service-Buildings and Facilities, Recovery Act</t>
  </si>
  <si>
    <t>USDA-Foreign Agricultural Service-Trade Adjustment Assistance for Farmers, Recovery Act</t>
  </si>
  <si>
    <t>USDA-Rural Business Cooperative Service-Rural Business Program Account</t>
  </si>
  <si>
    <t>USDA-Rural Housing Service-Rural Community Facilities Program Account</t>
  </si>
  <si>
    <t>USDA-Rural Utilities Service-Rural Water and Waste Disposal Program Account</t>
  </si>
  <si>
    <t>USDA-Rural Housing Service-Rural Housing Insurance Fund Program Account</t>
  </si>
  <si>
    <t>USDA-Farm Service Agency-Aquaculture Assistance, Recovery Act</t>
  </si>
  <si>
    <t>USDA-Food and Nutrition Service-Special Supplemental Nutrition Program for Women, Infants, and Children</t>
  </si>
  <si>
    <t>USDA-Food and Nutrition Service-Commodity Assistance Program, Recovery Act</t>
  </si>
  <si>
    <t>USDA-Food and Nutrition Service-State Child Nutrition Programs, Recovery</t>
  </si>
  <si>
    <t>USDA-Food and Nutrition Service-Food Stamp Program, Recovery</t>
  </si>
  <si>
    <t>USDA-Rural Utilities Service-Distance Learning, Telemedicine, and Broadband Direct Loan</t>
  </si>
  <si>
    <t>USDA-Farm Service Agency-Agricultural Credit Insurance Fund Direct Loan Financing Account</t>
  </si>
  <si>
    <t>USDA-Rural Housing Service-Rural Housing Insurance Fund Direct Loan Financing Account</t>
  </si>
  <si>
    <t>USDA-Rural Housing Service-Rural Housing Insurance Fund Guaranteed Loan Financing Account</t>
  </si>
  <si>
    <t>USDA-Rural Housing Service-Rural Community Facility Direct Loans Financing Account</t>
  </si>
  <si>
    <t>USDA-Rural Utilities Service-Rural Water and Waste Disposal Direct Loans Financing Account</t>
  </si>
  <si>
    <t>USDA-Rural Business Cooperative Service-Rural Business and Industry Guaranteed Loans Financing Account</t>
  </si>
  <si>
    <t>USDA-Farm Service Agency-Agricultural Disaster Relief Fund, Recovery Act</t>
  </si>
  <si>
    <t>DOC-Office of the Inspector General</t>
  </si>
  <si>
    <t>DOC-Economic Development Administration-Salaries and Expenses - Recovery Act</t>
  </si>
  <si>
    <t>DOC-Bureau of the Census-Periodic Censuses and Programs, Recovery Act</t>
  </si>
  <si>
    <t>DOC-National Institute of Standards and Technology-Scientific and Technical Research and Services</t>
  </si>
  <si>
    <t>DOC-National Institute of Standards and Technology-Construction of Research Facilities, Recovery Act</t>
  </si>
  <si>
    <t>DOC-National Institute of Standards and Technology-Scientific and Technical Research and Services, Recovery Act</t>
  </si>
  <si>
    <t>DOC-National Telecommunication and Information Administration-Broadband Technology Opportunities Program, Recovery Ac</t>
  </si>
  <si>
    <t>DOC-National Telecommunication and Information Administration-Digital-to-Analog Converter Box Program, Recovery Act</t>
  </si>
  <si>
    <t>DOC-National Oceanic and Atmospheric Administration-Operations, Research, and Facilities, Recovery Act</t>
  </si>
  <si>
    <t>DOC-National Oceanic and Atmospheric Administration-Procurement, Acquisition, and Construction, Recovery Act</t>
  </si>
  <si>
    <t>DOC-Economic Development Administration-Economic Development Assistance Programs, Recovery Act</t>
  </si>
  <si>
    <t>DOI-Office of the Inspector General-Salaries and Expenses, Recovery Act</t>
  </si>
  <si>
    <t>DOI-Office of the Solicitor-Salaries and Expenses</t>
  </si>
  <si>
    <t>DOI-Bureau of Reclamation-Water and Related Resources, Recovery Act</t>
  </si>
  <si>
    <t>DOI-Utah Reclamation Mitigation and Conservation Commission-Central Utah Project Completion Account - Recovery Act</t>
  </si>
  <si>
    <t>DOI-Geological Survey-Surveys, Investigations, and Research, Recovery Act</t>
  </si>
  <si>
    <t>DOI-National Park Service.-Operation of the National Park System, Recovery Act</t>
  </si>
  <si>
    <t>DOI-National Park Service.-Construction and Major Maintenance, Recovery Act</t>
  </si>
  <si>
    <t>DOI-Bureau of Land Management-Management of Lands and Resources, Recovery Act</t>
  </si>
  <si>
    <t>DOI-Bureau of Land Management-Construction, Recovery Act</t>
  </si>
  <si>
    <t>Department of the Interior-Wildland Fire Management, Recovery Act</t>
  </si>
  <si>
    <t>DOI-U.S. Fish and Wildlife Service-Resource Management, Recovery Act</t>
  </si>
  <si>
    <t>DOI-U.S. Fish and Wildlife Service-Construction, Recovery Act</t>
  </si>
  <si>
    <t>DOI-Indian Affairs (Assistant Secretary)-Operation of Indian Programs, Recovery Act</t>
  </si>
  <si>
    <t>DOI-Indian Affairs (Assistant Secretary)-Construction, Recovery Act</t>
  </si>
  <si>
    <t>DOI-Indian Affairs (Assistant Secretary)-Indian Guaranteed Loan Program Account, Recovery Act</t>
  </si>
  <si>
    <t>DOI-Indian Affairs (Assistant Secretary)-Guaranteed Loan Financing Account - Recovery Act</t>
  </si>
  <si>
    <t>Department of the Interior-Working Capital Fund</t>
  </si>
  <si>
    <t>DOI-Bureau of Reclamation-Working Capital Fund</t>
  </si>
  <si>
    <t>DOI-National Park Service.-Historic Preservation Fund, Recovery Act</t>
  </si>
  <si>
    <t>DOJ-Legal Activities &amp; US Marshals-Office of Inspector General</t>
  </si>
  <si>
    <t>DOJ-Office of Justice Programs-State &amp; Local Law Enforcement Assistance</t>
  </si>
  <si>
    <t>DOJ-Office of Justice Programs-Violence Against Women Prevention and Prosecution</t>
  </si>
  <si>
    <t>DOJ-Office of Justice Programs-Community Oriented Policing Services</t>
  </si>
  <si>
    <t>DOJ-Office of Justice Programs-Salaries and Expenses</t>
  </si>
  <si>
    <t>DOJ-Bureau of Alcohol, Tobacco, Firearms and Explosives-Salaries and Expenses</t>
  </si>
  <si>
    <t>DOL-Employment Standards Administration-Salaries and Expenses</t>
  </si>
  <si>
    <t>DOL-Office of the Assistant Secretary for Administration and Management-Office of Inspector General</t>
  </si>
  <si>
    <t>DOL-Office of the Assistant Secretary for Administration and Management-Salaries and Expenses</t>
  </si>
  <si>
    <t>DOL-Employment and Training Administration-Program Administration</t>
  </si>
  <si>
    <t>DOL-Employment and Training Administration-Community Service Employment for Older Americans</t>
  </si>
  <si>
    <t>DOL-Employment and Training Administration-State Unemployment Insurance and Employment Service Operations</t>
  </si>
  <si>
    <t>DOL-Office of the Assistant Secretary for Administration and Management-Office of Job Corps, Recovery Act</t>
  </si>
  <si>
    <t>DOL-Employment and Training Administration-Training and Employment Services</t>
  </si>
  <si>
    <t>DOL-Employment and Training Administration-Payments to the Unemployment Trust Fund</t>
  </si>
  <si>
    <t>DOL-Employment and Training Administration-Federal Unemployment Benefits and Allowances</t>
  </si>
  <si>
    <t>DOL-Occupational Safety and Health Administration-Salaries and Expenses</t>
  </si>
  <si>
    <t xml:space="preserve">DOL-Employee Benefits Security Administration-Salaries and Expenses </t>
  </si>
  <si>
    <t>DOL-Employment and Training Administration-Federal Addtl Unemployment Compensation Program</t>
  </si>
  <si>
    <t xml:space="preserve">DOL-Employment and Training Administration-Unemployment Trust Fund </t>
  </si>
  <si>
    <t>U.S. Marine Corps-Operation and Maintenance, Marine Corps, Recovery Act</t>
  </si>
  <si>
    <t>U.S. Marine Corps-Operation and Maintenance, Marine Corps Reserve, Recovery Act</t>
  </si>
  <si>
    <t>Department of the Navy-Military Construction, Navy, Recovery Act</t>
  </si>
  <si>
    <t>Department of the Navy-Research, Development, Test, and Evaluation, Navy, Recovery Act</t>
  </si>
  <si>
    <t>Department of the Navy-Operation and Maintenance, Navy, Recovery Act</t>
  </si>
  <si>
    <t>Naval Reserve Force-Operation and Maintenance, Navy Reserve, Recovery Act</t>
  </si>
  <si>
    <t>Department of State-Bureau of Consular Affairs-Diplomatic and Consular Program, Recovery Act</t>
  </si>
  <si>
    <t>Department of State-Office of the Inspector General, Recovery Act</t>
  </si>
  <si>
    <t>Department of State-U.S. and Mexico International Boundary and Water Commission-Salaries and Expenses, IBWC</t>
  </si>
  <si>
    <t>Department of State-U.S. and Mexico International Boundary and Water Commission-Construction, IBWC, Recovery Act</t>
  </si>
  <si>
    <t>Department of State-Capital Investment Fund, Recovery Act</t>
  </si>
  <si>
    <t>Department of State-Working Capital Fund</t>
  </si>
  <si>
    <t>Department of Treasury-Departmental Offices-Administrative Expenses, Recovery Act</t>
  </si>
  <si>
    <t>Department of Treasury-Departmental Offices-Treasury Inspector General for Tax Administration, Recovery Act</t>
  </si>
  <si>
    <t>Department of Treasury-Departmental Offices-Grants to States for Low-Income Housing Projects in Lieu of Low-Income Housing Tax Credit</t>
  </si>
  <si>
    <t>Department of Treasury-Departmental Offices-Grants for Specified Energy Property in Lieu of Tax Credits</t>
  </si>
  <si>
    <t>Department of Treasury-Internal Revenue Service-Payment Where Earned Income Credit Exceeds Liability for Tax</t>
  </si>
  <si>
    <t>Department of Treasury-Internal Revenue Service-Payment Where Child Credit Exceeds Liability for Tax</t>
  </si>
  <si>
    <t>Department of Treasury-Internal Revenue Service-Payment Where Health Care Credit Exceeds Liability for Tax</t>
  </si>
  <si>
    <t>Department of Treasury-Internal Revenue Service-Payment Tax Credit to Aid First-Time Homebuyers</t>
  </si>
  <si>
    <t>20-0932</t>
  </si>
  <si>
    <t>Payment Where American Opportunity Credit Exceeds Liability for Tax</t>
  </si>
  <si>
    <t>Department of Treasury-Internal Revenue Service-Making Work Pay Tax Credit</t>
  </si>
  <si>
    <t>Department of Treasury-Internal Revenue Service-Health Insurance Tax Credit Administration, Recovery Act</t>
  </si>
  <si>
    <t>20-0935</t>
  </si>
  <si>
    <t xml:space="preserve">Build American Bond Payments, Recovery Act                      </t>
  </si>
  <si>
    <t>20-0936</t>
  </si>
  <si>
    <t>Payment Where Cobra Credit Exceeds Liability for Tax, Recovery Act</t>
  </si>
  <si>
    <t>Department of Treasury-Internal Revenue Service-Payment Tax Credit for Certain Government Retirees</t>
  </si>
  <si>
    <t>Department of Treasury-Departmental Offices-Community Development Financial Institution Fund Program Account</t>
  </si>
  <si>
    <t>Department of the Army-Family Housing Construction, Army, Recovery Act</t>
  </si>
  <si>
    <t>Department of the Army-Family Housing Operation and Maintenance, Army, Recovery Act</t>
  </si>
  <si>
    <t>Department of the Army-Operation and Maintenance, Army, Recovery Act</t>
  </si>
  <si>
    <t>Department of the Army-Research, Development, Test, and Evaluation, Army, Recovery Act</t>
  </si>
  <si>
    <t>Department of the Army-Military Construction, Army, Recovery Act</t>
  </si>
  <si>
    <t>National Guard Bureau, Office of the Chief- Operation and Maintenance, Army National Guard, Recovery Act</t>
  </si>
  <si>
    <t>U.S. Army Reserve Command-Operation and Maintenance, Army Reserve, Recovery Act</t>
  </si>
  <si>
    <t>National Guard Bureau, Office of the Chief- Military Construction, Army National Guard</t>
  </si>
  <si>
    <t>24-4571</t>
  </si>
  <si>
    <t xml:space="preserve">Revolving Fund                                                  </t>
  </si>
  <si>
    <t>Federal Communications Commission-Broadband Technology Opportunities Program, Recovery Act</t>
  </si>
  <si>
    <t>Federal Communications Commission-Digital-to-Analog Converter Box Program, Recovery Act</t>
  </si>
  <si>
    <t>Social Security Administration-Office of the Inspector General, Recovery Act</t>
  </si>
  <si>
    <t>Social Security Administration-Administrative Expenses, Recovery Act</t>
  </si>
  <si>
    <t>Social Security Administration-Economic Recovery Payments, Recovery Act</t>
  </si>
  <si>
    <t>Social Security Administration-Limitation on Administrative Expenses</t>
  </si>
  <si>
    <t>Smithsonian Institution-Facilities Capital, Recovery Act</t>
  </si>
  <si>
    <t>Department of Veterans Affairs-Under Secretary for Benefits / Veterans Benefit Administration-Compensation and Pensions, Recovery Act</t>
  </si>
  <si>
    <t>Department of Veterans Affairs-Under Secretary for Memorial Affairs / National Cemetery System-National Cemetery Administration, Recovery Act</t>
  </si>
  <si>
    <t>Department of Veterans Affairs-General Operating Expenses, Recovery Act</t>
  </si>
  <si>
    <t>Department of Veterans Affairs-Under Secretary for Health / Veterans Health Administration-Medical Facilities, Recovery Act</t>
  </si>
  <si>
    <t>Department of Veterans Affairs-Immediate Office of the Assist. Sec. – Info. &amp; Technology-Information Technology Systems, Recovery Act</t>
  </si>
  <si>
    <t>Department of Veterans Affairs-Office of Inspector General, Recovery Act</t>
  </si>
  <si>
    <t>Department of Veterans Affairs-Grants for Construction of State Extended Care Facilities</t>
  </si>
  <si>
    <t>GSA-Office of Inspector General, Recovery Act</t>
  </si>
  <si>
    <t>GSA-Office of Governmentwide Policy-Government-wide Policy, Recovery Act</t>
  </si>
  <si>
    <t>GSA-Office of the Federal Acquisition Service-Energy-Efficient Federal Motor Vehicle Fleet Procurement</t>
  </si>
  <si>
    <t>GSA-Office of the Federal Acquisition Service-Acquisition Services Fund</t>
  </si>
  <si>
    <t>GSA-General Services Administration-Federal Buildings Fund, Recovery Act</t>
  </si>
  <si>
    <t>National Science Foundation-Research and Related Activities, Recovery Act</t>
  </si>
  <si>
    <t>National Science Foundation-Education and Human Resources, Recovery Act</t>
  </si>
  <si>
    <t>National Science Foundation-Office of the Inspector General, Recovery Act</t>
  </si>
  <si>
    <t>National Science Foundation-Major Research and Equipment and Facilities Construction</t>
  </si>
  <si>
    <t>Department of the Air Force-Family Housing Construction, Air Force, Recovery Act</t>
  </si>
  <si>
    <t>Department of the Air Force-Family Housing Operation and Maintenance, Air Force</t>
  </si>
  <si>
    <t>Department of the Air Force-Military Construction, Air Force, Recovery Act</t>
  </si>
  <si>
    <t>Department of the Air Force-Operation and Maintenance, Air Force, Recovery Act</t>
  </si>
  <si>
    <t>Department of the Air Force-Research, Development, Test, and Evaluation, Air Force, Recovery</t>
  </si>
  <si>
    <t>Headquarters, Air Force Reserve-Operation and Maintenance, Air Force Reserve, Recovery Act</t>
  </si>
  <si>
    <t>Air National Guard-Military Construction, Air National Guard, Recovery Act</t>
  </si>
  <si>
    <t>Air National Guard-Operation and Maintenance, Air National Guard, Recovery Act</t>
  </si>
  <si>
    <t>National Endowment for the Arts-National Endowment for the Arts: Grants and Administration</t>
  </si>
  <si>
    <t>Railroad Retirement Board-Railroad Unemployment Insurance Extended Benefit Payments</t>
  </si>
  <si>
    <t>Railroad Retirement Board-Economic Recovery Payments</t>
  </si>
  <si>
    <t>Railroad Retirement Board-Administrative Expenses, Recovery Act</t>
  </si>
  <si>
    <t>Railroad Retirement Board-Limitation on Administration, Recovery Act</t>
  </si>
  <si>
    <t>Environmental Protection Agency-State and Tribal Assistance Grants, Recovery Act</t>
  </si>
  <si>
    <t>Environmental Protection Agency-Environmental Programs and Management</t>
  </si>
  <si>
    <t>Environmental Protection Agency-Office of Inspector General, Recovery Act</t>
  </si>
  <si>
    <t>Environmental Protection Agency-Payment to the Hazardous Substance Superfund, Recovery Act</t>
  </si>
  <si>
    <t>Environmental Protection Agency-Payment to the Leaking Underground Storage Tank Trust Fund</t>
  </si>
  <si>
    <t>Environmental Protection Agency-Hazardous Substance Superfund, Recovery Act</t>
  </si>
  <si>
    <t>Environmental Protection Agency-Leaking Underground Storage Tank Trust Fund Program</t>
  </si>
  <si>
    <t>Department of Transportation-Office of the Secretary of Transportation-Supplemental Discretionary Grants for a National Surface Transportation</t>
  </si>
  <si>
    <t>Department of Transportation-Office of Inspector General-Salaries and Expenses, Recovery Act</t>
  </si>
  <si>
    <t>Department of Transportation-Federal Highway Administration-Highway Infrastructure Investment, Recovery Act</t>
  </si>
  <si>
    <t>Department of Transportation-Federal Railroad Administration-Capital Assistance for High Speed Rail Corridors</t>
  </si>
  <si>
    <t>Department of Transportation-Federal Railroad Administration-Capital Grants to the National Railroad Passenger Corporation</t>
  </si>
  <si>
    <t>Department of Transportation-Federal Transit Administration-Transit Capital Assistance, Recovery Act</t>
  </si>
  <si>
    <t>Department of Transportation-Federal Transit Administration-Fixed Guideway Infrastructure Investment, Recovery Act</t>
  </si>
  <si>
    <t>Department of Transportation-Federal Transit Administration-Capital Investment Grants, Recovery Act</t>
  </si>
  <si>
    <t>Department of Transportation-Federal Aviation Administration-Facilities and Equipment, Recovery Act</t>
  </si>
  <si>
    <t>Department of Transportation-Federal Aviation Administration-Grants-in-aid for Airports, Recovery Act</t>
  </si>
  <si>
    <t>Department of Transportation-Maritime Administration-Operations and Training, Recovery Act</t>
  </si>
  <si>
    <t>Department of Transportation-Maritime Administration-Assistance to Small Shipyards, Recovery Act</t>
  </si>
  <si>
    <t>Department of Homeland Security-Office of the Under Secretary for Management, Recovery Act</t>
  </si>
  <si>
    <t>Department of Homeland Security-Office of the Inspector General-Operating Expenses, Recovery Act</t>
  </si>
  <si>
    <t>Executive Residence at the White House</t>
  </si>
  <si>
    <t>1119</t>
  </si>
  <si>
    <t>Council on Environmental Quality/Office of Environmental Quality</t>
  </si>
  <si>
    <t>1121</t>
  </si>
  <si>
    <t>Director, OMB</t>
  </si>
  <si>
    <t>1127</t>
  </si>
  <si>
    <t>Office of the National Drug Control Policy</t>
  </si>
  <si>
    <t>1129</t>
  </si>
  <si>
    <t>OMB, except Director</t>
  </si>
  <si>
    <t>1140</t>
  </si>
  <si>
    <t>President's Council on Sustainable Development</t>
  </si>
  <si>
    <t>1141</t>
  </si>
  <si>
    <t>African Development Foundation</t>
  </si>
  <si>
    <t>1143</t>
  </si>
  <si>
    <t>Inter-American Foundation</t>
  </si>
  <si>
    <t>1145</t>
  </si>
  <si>
    <t>Peace Corps</t>
  </si>
  <si>
    <t>1148</t>
  </si>
  <si>
    <t>Office of Homeland Security</t>
  </si>
  <si>
    <t>1153</t>
  </si>
  <si>
    <t>Trade and Development Agency</t>
  </si>
  <si>
    <t>1160</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</si>
  <si>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</si>
  <si>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</si>
  <si>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</si>
  <si>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</si>
  <si>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</si>
  <si>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</si>
  <si>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</si>
  <si>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</si>
  <si>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</si>
  <si>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</si>
  <si>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</si>
  <si>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</si>
  <si>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</si>
  <si>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</si>
  <si>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</si>
  <si>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</si>
  <si>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</si>
  <si>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</si>
  <si>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</si>
  <si>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</si>
  <si>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</si>
  <si>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</si>
  <si>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</si>
  <si>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</si>
  <si>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</si>
  <si>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</si>
  <si>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</si>
  <si>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</si>
  <si>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</si>
  <si>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</si>
  <si>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</si>
  <si>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</si>
  <si>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</si>
  <si>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</si>
  <si>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</si>
  <si>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</si>
  <si>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</si>
  <si>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</si>
  <si>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</si>
  <si>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</si>
  <si>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Internal Revenue Service</t>
  </si>
  <si>
    <t>Department of the Army</t>
  </si>
  <si>
    <t>21GB</t>
  </si>
  <si>
    <t>Office of the Chief of the National Guard Bureau</t>
  </si>
  <si>
    <t>21HR</t>
  </si>
  <si>
    <t>U.S. Army Reserve Command</t>
  </si>
  <si>
    <t>Federal Communications Commission</t>
  </si>
  <si>
    <t>Social Security Administration</t>
  </si>
  <si>
    <t>Smithsonian Institution</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</si>
  <si>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</si>
  <si>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</si>
  <si>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</si>
  <si>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</si>
  <si>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</si>
  <si>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</si>
  <si>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</si>
  <si>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</si>
  <si>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</si>
  <si>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</si>
  <si>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Maritime Administration</t>
  </si>
  <si>
    <t>Federal Transit Administration</t>
  </si>
  <si>
    <t>U.S. Coast Guard</t>
  </si>
  <si>
    <t>U.S. Immigration and Customs Enforcement</t>
  </si>
  <si>
    <t>Transportation Security Administration</t>
  </si>
  <si>
    <t>U.S. Customs and Border Protection</t>
  </si>
  <si>
    <t>Federal Emergency Management Agency</t>
  </si>
  <si>
    <t>Office of the Under Secretary for Management</t>
  </si>
  <si>
    <t>U.S. Agency for International Development</t>
  </si>
  <si>
    <t>Small Business Administration</t>
  </si>
  <si>
    <t>Office of Assistant Secretary for Administration and Management</t>
  </si>
  <si>
    <t>Centers for Disease Control and Prevention</t>
  </si>
  <si>
    <t>Health Resources and Services Administration</t>
  </si>
  <si>
    <t>Indian Health Service</t>
  </si>
  <si>
    <t>Agency for Healthcare Research and Quality</t>
  </si>
  <si>
    <t>National Institutes of Health</t>
  </si>
  <si>
    <t>General Services Administration</t>
  </si>
  <si>
    <t>Office of Inspector General</t>
  </si>
  <si>
    <t>Office of the Federal Acquisition Service</t>
  </si>
  <si>
    <t>National Science Foundation</t>
  </si>
  <si>
    <t>Department of the Air Force</t>
  </si>
  <si>
    <t>570M</t>
  </si>
  <si>
    <t>Headquarters, Air Force Reserve</t>
  </si>
  <si>
    <t>574Z</t>
  </si>
  <si>
    <t>Air National Guard</t>
  </si>
  <si>
    <t>National Endowment for the Arts</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</si>
  <si>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</si>
  <si>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</si>
  <si>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</si>
  <si>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</si>
  <si>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</si>
  <si>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</si>
  <si>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</si>
  <si>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</si>
  <si>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</si>
  <si>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</si>
  <si>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</si>
  <si>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</si>
  <si>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</si>
  <si>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</si>
  <si>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</si>
  <si>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</si>
  <si>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</si>
  <si>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</si>
  <si>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</si>
  <si>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</si>
  <si>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</si>
  <si>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</si>
  <si>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</si>
  <si>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</si>
  <si>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</si>
  <si>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</si>
  <si>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</si>
  <si>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</si>
  <si>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</si>
  <si>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</si>
  <si>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</si>
  <si>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</si>
  <si>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</si>
  <si>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</si>
  <si>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</si>
  <si>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</si>
  <si>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</si>
  <si>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</si>
  <si>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</si>
  <si>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</si>
  <si>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</si>
  <si>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</si>
  <si>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</si>
  <si>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</si>
  <si>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</si>
  <si>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</si>
  <si>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</si>
  <si>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</si>
  <si>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</si>
  <si>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</si>
  <si>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</si>
  <si>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</si>
  <si>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</si>
  <si>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</si>
  <si>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</si>
  <si>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</si>
  <si>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</si>
  <si>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</si>
  <si>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</si>
  <si>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</si>
  <si>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</si>
  <si>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</si>
  <si>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</si>
  <si>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</si>
  <si>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</si>
  <si>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</si>
  <si>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</si>
  <si>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</si>
  <si>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</si>
  <si>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</si>
  <si>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</si>
  <si>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</si>
  <si>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</si>
  <si>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</si>
  <si>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</si>
  <si>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</si>
  <si>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</si>
  <si>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</si>
  <si>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</si>
  <si>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</si>
  <si>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</si>
  <si>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</si>
  <si>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</si>
  <si>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</si>
  <si>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</si>
  <si>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</si>
  <si>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</si>
  <si>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</si>
  <si>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</si>
  <si>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</si>
  <si>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</si>
  <si>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</si>
  <si>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</si>
  <si>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</si>
  <si>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</si>
  <si>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</si>
  <si>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</si>
  <si>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</si>
  <si>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</si>
  <si>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</si>
  <si>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</si>
  <si>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</si>
  <si>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</si>
  <si>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</si>
  <si>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</si>
  <si>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</si>
  <si>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</si>
  <si>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</si>
  <si>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</si>
  <si>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</si>
  <si>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</si>
  <si>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</si>
  <si>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</si>
  <si>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</si>
  <si>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</si>
  <si>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</si>
  <si>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</si>
  <si>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</si>
  <si>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</si>
  <si>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</si>
  <si>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</si>
  <si>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</si>
  <si>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</si>
  <si>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</si>
  <si>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</si>
  <si>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</si>
  <si>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</si>
  <si>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</si>
  <si>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</si>
  <si>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</si>
  <si>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</si>
  <si>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</si>
  <si>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</si>
  <si>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</si>
  <si>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</si>
  <si>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</si>
  <si>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</si>
  <si>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</si>
  <si>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</si>
  <si>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</si>
  <si>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</si>
  <si>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</si>
  <si>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</si>
  <si>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</si>
  <si>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</si>
  <si>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12-3504</t>
  </si>
  <si>
    <t>12-3509</t>
  </si>
  <si>
    <t>12-3540</t>
  </si>
  <si>
    <t>12-3542</t>
  </si>
  <si>
    <t>12-1402</t>
  </si>
  <si>
    <t>13-0110</t>
  </si>
  <si>
    <t>13-0451</t>
  </si>
  <si>
    <t>13-0118</t>
  </si>
  <si>
    <t>13-2051</t>
  </si>
  <si>
    <t>13-1440</t>
  </si>
  <si>
    <t>13-1454</t>
  </si>
  <si>
    <t>13-0554</t>
  </si>
  <si>
    <t>13-0556</t>
  </si>
  <si>
    <t>13-0500</t>
  </si>
  <si>
    <t>13-0514</t>
  </si>
  <si>
    <t>13-0549</t>
  </si>
  <si>
    <t>14-1126</t>
  </si>
  <si>
    <t>14-4523</t>
  </si>
  <si>
    <t>14-0107</t>
  </si>
  <si>
    <t>14-0101</t>
  </si>
  <si>
    <t>14-1108</t>
  </si>
  <si>
    <t>14-1112</t>
  </si>
  <si>
    <t>14-0681</t>
  </si>
  <si>
    <t>14-4524</t>
  </si>
  <si>
    <t>14-0803</t>
  </si>
  <si>
    <t>14-1035</t>
  </si>
  <si>
    <t>14-1041</t>
  </si>
  <si>
    <t>14-5541</t>
  </si>
  <si>
    <t>14-1610</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</si>
  <si>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</si>
  <si>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</si>
  <si>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</si>
  <si>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</si>
  <si>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</si>
  <si>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</si>
  <si>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</si>
  <si>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</si>
  <si>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</si>
  <si>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</si>
  <si>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</si>
  <si>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</si>
  <si>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</si>
  <si>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</si>
  <si>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</si>
  <si>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</si>
  <si>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</si>
  <si>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</si>
  <si>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</si>
  <si>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</si>
  <si>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</si>
  <si>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</si>
  <si>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</si>
  <si>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</si>
  <si>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</si>
  <si>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</si>
  <si>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</si>
  <si>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</si>
  <si>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</si>
  <si>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</si>
  <si>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</si>
  <si>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</si>
  <si>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</si>
  <si>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</si>
  <si>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</si>
  <si>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</si>
  <si>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</si>
  <si>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</si>
  <si>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</si>
  <si>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</si>
  <si>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</si>
  <si>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</si>
  <si>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</si>
  <si>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</si>
  <si>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</si>
  <si>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</si>
  <si>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</si>
  <si>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</si>
  <si>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</si>
  <si>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</si>
  <si>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</si>
  <si>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</si>
  <si>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</si>
  <si>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</si>
  <si>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</si>
  <si>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</si>
  <si>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</si>
  <si>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</si>
  <si>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</si>
  <si>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</si>
  <si>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</si>
  <si>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</si>
  <si>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</si>
  <si>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</si>
  <si>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</si>
  <si>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</si>
  <si>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</si>
  <si>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</si>
  <si>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</si>
  <si>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</si>
  <si>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</si>
  <si>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</si>
  <si>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</si>
  <si>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</si>
  <si>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</si>
  <si>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</si>
  <si>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</si>
  <si>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</si>
  <si>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</si>
  <si>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</si>
  <si>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</si>
  <si>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</si>
  <si>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</si>
  <si>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</si>
  <si>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</si>
  <si>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</si>
  <si>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</si>
  <si>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</si>
  <si>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</si>
  <si>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</si>
  <si>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</si>
  <si>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</si>
  <si>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</si>
  <si>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</si>
  <si>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</si>
  <si>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</si>
  <si>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</si>
  <si>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</si>
  <si>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</si>
  <si>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</si>
  <si>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</si>
  <si>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</si>
  <si>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</si>
  <si>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</si>
  <si>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</si>
  <si>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</si>
  <si>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</si>
  <si>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</si>
  <si>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</si>
  <si>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</si>
  <si>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</si>
  <si>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</si>
  <si>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</si>
  <si>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</si>
  <si>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</si>
  <si>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</si>
  <si>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</si>
  <si>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</si>
  <si>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</si>
  <si>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</si>
  <si>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</si>
  <si>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</si>
  <si>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</si>
  <si>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</si>
  <si>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</si>
  <si>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</si>
  <si>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</si>
  <si>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</si>
  <si>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</si>
  <si>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</si>
  <si>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</si>
  <si>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</si>
  <si>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</si>
  <si>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</si>
  <si>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</si>
  <si>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</si>
  <si>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</si>
  <si>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</si>
  <si>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</si>
  <si>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</si>
  <si>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</si>
  <si>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</si>
  <si>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</si>
  <si>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</si>
  <si>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</si>
  <si>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</si>
  <si>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</si>
  <si>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</si>
  <si>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</si>
  <si>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</si>
  <si>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</si>
  <si>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</si>
  <si>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</si>
  <si>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</si>
  <si>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</si>
  <si>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</si>
  <si>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</si>
  <si>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</si>
  <si>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</si>
  <si>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</si>
  <si>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</si>
  <si>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</si>
  <si>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</si>
  <si>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</si>
  <si>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</si>
  <si>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</si>
  <si>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</si>
  <si>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</si>
  <si>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</si>
  <si>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</si>
  <si>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</si>
  <si>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</si>
  <si>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</si>
  <si>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</si>
  <si>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</si>
  <si>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</si>
  <si>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</si>
  <si>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</si>
  <si>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</si>
  <si>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</si>
  <si>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</si>
  <si>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</si>
  <si>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</si>
  <si>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</si>
  <si>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</si>
  <si>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</si>
  <si>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</si>
  <si>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</si>
  <si>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</si>
  <si>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</si>
  <si>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</si>
  <si>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</si>
  <si>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</si>
  <si>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</si>
  <si>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</si>
  <si>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</si>
  <si>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</si>
  <si>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</si>
  <si>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</si>
  <si>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</si>
  <si>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</si>
  <si>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</si>
  <si>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</si>
  <si>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</si>
  <si>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</si>
  <si>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</si>
  <si>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</si>
  <si>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</si>
  <si>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</si>
  <si>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</si>
  <si>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</si>
  <si>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</si>
  <si>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</si>
  <si>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</si>
  <si>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</si>
  <si>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</si>
  <si>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</si>
  <si>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</si>
  <si>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</si>
  <si>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</si>
  <si>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</si>
  <si>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</si>
  <si>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</si>
  <si>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</si>
  <si>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</si>
  <si>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</si>
  <si>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</si>
  <si>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</si>
  <si>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</si>
  <si>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</si>
  <si>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</si>
  <si>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</si>
  <si>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</si>
  <si>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</si>
  <si>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</si>
  <si>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</si>
  <si>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</si>
  <si>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</si>
  <si>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</si>
  <si>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</si>
  <si>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</si>
  <si>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</si>
  <si>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</si>
  <si>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</si>
  <si>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</si>
  <si>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</si>
  <si>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19-1079</t>
  </si>
  <si>
    <t>20-0129</t>
  </si>
  <si>
    <t>20-0135</t>
  </si>
  <si>
    <t>20-0139</t>
  </si>
  <si>
    <t>20-0140</t>
  </si>
  <si>
    <t>20-1882</t>
  </si>
  <si>
    <t>20-0906</t>
  </si>
  <si>
    <t>20-0922</t>
  </si>
  <si>
    <t>20-0923</t>
  </si>
  <si>
    <t>20-0930</t>
  </si>
  <si>
    <t>20-0933</t>
  </si>
  <si>
    <t>20-0934</t>
  </si>
  <si>
    <t>20-0938</t>
  </si>
  <si>
    <t>20-0942</t>
  </si>
  <si>
    <t>21-0721</t>
  </si>
  <si>
    <t>21-0726</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</si>
  <si>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</si>
  <si>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</si>
  <si>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</si>
  <si>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</si>
  <si>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</si>
  <si>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</si>
  <si>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</si>
  <si>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</si>
  <si>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</si>
  <si>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</si>
  <si>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</si>
  <si>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</si>
  <si>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</si>
  <si>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</si>
  <si>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</si>
  <si>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</si>
  <si>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</si>
  <si>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</si>
  <si>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</si>
  <si>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</si>
  <si>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</si>
  <si>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</si>
  <si>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</si>
  <si>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</si>
  <si>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</si>
  <si>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</si>
  <si>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</si>
  <si>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</si>
  <si>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</si>
  <si>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</si>
  <si>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</si>
  <si>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</si>
  <si>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</si>
  <si>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</si>
  <si>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</si>
  <si>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</si>
  <si>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</si>
  <si>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Office of Thrift Supervision</t>
  </si>
  <si>
    <t>Federal Financing Bank</t>
  </si>
  <si>
    <t>Community Development Financial Institutions</t>
  </si>
  <si>
    <t>Corporation for Public Broadcasting</t>
  </si>
  <si>
    <t>Legal Services Corporation</t>
  </si>
  <si>
    <t>20LP</t>
  </si>
  <si>
    <t>International Criminal Police Organization (INTERPOL)</t>
  </si>
  <si>
    <t>National Guard Bureau</t>
  </si>
  <si>
    <t>21AE</t>
  </si>
  <si>
    <t>Acquisition Executive Support Command Agency</t>
  </si>
  <si>
    <t>21AS</t>
  </si>
  <si>
    <t>U.S. Army Intelligence and Security Command</t>
  </si>
  <si>
    <t>21AT</t>
  </si>
  <si>
    <t>U.S. Army Test and Evaluation Command</t>
  </si>
  <si>
    <t>21AU</t>
  </si>
  <si>
    <t>U.S. Army Audit Agency</t>
  </si>
  <si>
    <t>21BA</t>
  </si>
  <si>
    <t>U.S. Army Installation Management Agency</t>
  </si>
  <si>
    <t>21CB</t>
  </si>
  <si>
    <t>U.S. Army Criminal Investigation Command</t>
  </si>
  <si>
    <t>21CE</t>
  </si>
  <si>
    <t>U.S. Army Corps of Engineers, except civil program financing</t>
  </si>
  <si>
    <t>21CS</t>
  </si>
  <si>
    <t>Immediate Office of the Chief of Staff of the Army</t>
  </si>
  <si>
    <t>21CZ</t>
  </si>
  <si>
    <t>U.S. Army Information Systems Command</t>
  </si>
  <si>
    <t>Immed. Office – Comm.-In-Chief - U.S. Army Europe &amp; 7th Army</t>
  </si>
  <si>
    <t>21st Theater Army Area Command</t>
  </si>
  <si>
    <t>U.S. Army Southern European Task Force</t>
  </si>
  <si>
    <t>U.S. Army V Corps</t>
  </si>
  <si>
    <t>21EB</t>
  </si>
  <si>
    <t>1st Personnel Command</t>
  </si>
  <si>
    <t>21ED</t>
  </si>
  <si>
    <t>U.S. Military Community Activity, Heidelberg</t>
  </si>
  <si>
    <t>21EN</t>
  </si>
  <si>
    <t>Seventh Army Training Command</t>
  </si>
  <si>
    <t>21EO</t>
  </si>
  <si>
    <t>59th Ordnance Brigade</t>
  </si>
  <si>
    <t>21FC</t>
  </si>
  <si>
    <t>U.S. Army Forces Command</t>
  </si>
  <si>
    <t>21FL</t>
  </si>
  <si>
    <t>U.S. Army South Command</t>
  </si>
  <si>
    <t>21G6</t>
  </si>
  <si>
    <t>U.S. Army Network Enterprise Technology Command/9th Army Signal Command</t>
  </si>
  <si>
    <t>21HS</t>
  </si>
  <si>
    <t>U.S. Army Health Services Command</t>
  </si>
  <si>
    <t>21J1</t>
  </si>
  <si>
    <t>U.S. Army Element SHAPE</t>
  </si>
  <si>
    <t>21JA</t>
  </si>
  <si>
    <t>Joint Activities</t>
  </si>
  <si>
    <t>21MA</t>
  </si>
  <si>
    <t>U.S. Military Academy</t>
  </si>
  <si>
    <t>21MC</t>
  </si>
  <si>
    <t>U.S. Army Medical Command</t>
  </si>
  <si>
    <t>21MD</t>
  </si>
  <si>
    <t>Surgeon General</t>
  </si>
  <si>
    <t>21MP</t>
  </si>
  <si>
    <t>U.S. Army Human Resources Command</t>
  </si>
  <si>
    <t>21MT</t>
  </si>
  <si>
    <t>Military Traffic Management Command</t>
  </si>
  <si>
    <t>21MW</t>
  </si>
  <si>
    <t>U.S. Army Military District of Washington</t>
  </si>
  <si>
    <t>21NG</t>
  </si>
  <si>
    <t>Army National Guard Units (Title 32)</t>
  </si>
  <si>
    <t>21P1</t>
  </si>
  <si>
    <t>U.S. Army, Pacific</t>
  </si>
  <si>
    <t>21P8</t>
  </si>
  <si>
    <t>Eighth U.S. Army</t>
  </si>
  <si>
    <t>21PC</t>
  </si>
  <si>
    <t>Military Entrance Processing Command</t>
  </si>
  <si>
    <t>21RC</t>
  </si>
  <si>
    <t>U.S. Army Recruiting Command</t>
  </si>
  <si>
    <t>21SA</t>
  </si>
  <si>
    <t>Office of the Secretary of the Army</t>
  </si>
  <si>
    <t>21SB</t>
  </si>
  <si>
    <t>Field Operating Offices of the Office of the Secretary of the Army</t>
  </si>
  <si>
    <t>21SC</t>
  </si>
  <si>
    <t>U.S. Army Space and Strategic Defense Command</t>
  </si>
  <si>
    <t>21SE</t>
  </si>
  <si>
    <t>Field Operating Agencies of the Army Staff Resourced through OA-22</t>
  </si>
  <si>
    <t>21SF</t>
  </si>
  <si>
    <t>Field Operating Agencies of the Army Staff</t>
  </si>
  <si>
    <t>21SJ</t>
  </si>
  <si>
    <t>Joint Services &amp; Activities Supported by the Office, Sec’y of the Army</t>
  </si>
  <si>
    <t>21SP</t>
  </si>
  <si>
    <t>U.S. Special Operation Command (Army)</t>
  </si>
  <si>
    <t>21SS</t>
  </si>
  <si>
    <t>Staff Support Agencies of the Chief of Staff, Army</t>
  </si>
  <si>
    <t>21SU</t>
  </si>
  <si>
    <t>U.S. Army Southern Command</t>
  </si>
  <si>
    <t>21TC</t>
  </si>
  <si>
    <t>U.S. Army Training and Doctrine Command</t>
  </si>
  <si>
    <t>21X1</t>
  </si>
  <si>
    <t>U.S. Army Materiel Command (AMC)</t>
  </si>
  <si>
    <t>21X2</t>
  </si>
  <si>
    <t>Headquarters, Army Materiel Command</t>
  </si>
  <si>
    <t>21X3</t>
  </si>
  <si>
    <t>Headquarters, Staff Support Activities, AMC</t>
  </si>
  <si>
    <t>21X4</t>
  </si>
  <si>
    <t>Training Activities, AMC</t>
  </si>
  <si>
    <t>21X5</t>
  </si>
  <si>
    <t>U.S. Army Materiel Command, all others</t>
  </si>
  <si>
    <t>21X6</t>
  </si>
  <si>
    <t>U.S. Army Missile Command</t>
  </si>
  <si>
    <t>21X7</t>
  </si>
  <si>
    <t>U.S. Army Tank-Auto. &amp; Armament Command (TACOM)</t>
  </si>
  <si>
    <t>21X8</t>
  </si>
  <si>
    <t>U.S. Army Communications Electronics Command</t>
  </si>
  <si>
    <t>21X9</t>
  </si>
  <si>
    <t>U.S.A. Simulation, Training &amp; Instrumentation Command</t>
  </si>
  <si>
    <t>21XA</t>
  </si>
  <si>
    <t>U.S. Army Chemical And Biological Defense Command</t>
  </si>
  <si>
    <t>21XB</t>
  </si>
  <si>
    <t>U.S. Army Chemical Materials Command</t>
  </si>
  <si>
    <t>21XC</t>
  </si>
  <si>
    <t>U.S. Army Soldiers System Command (SSC)</t>
  </si>
  <si>
    <t>21XD</t>
  </si>
  <si>
    <t>U.S. Army Research Laboratory Command</t>
  </si>
  <si>
    <t>21XK</t>
  </si>
  <si>
    <t>Materiel Acquisition Activities</t>
  </si>
  <si>
    <t>21XL</t>
  </si>
  <si>
    <t>Materiel Acquisition Project Managers</t>
  </si>
  <si>
    <t>21XP</t>
  </si>
  <si>
    <t>U.S. Army Security Assistance Command</t>
  </si>
  <si>
    <t>21XQ</t>
  </si>
  <si>
    <t>U.S. Army Operations Support Command</t>
  </si>
  <si>
    <t>21XR</t>
  </si>
  <si>
    <t>U.S. Army Research, Development and Engineering Command</t>
  </si>
  <si>
    <t>21XT</t>
  </si>
  <si>
    <t>U.S. Army Test, Measure, &amp; Diagnostic Equip. Activity</t>
  </si>
  <si>
    <t>21XX</t>
  </si>
  <si>
    <t>Materiel Readiness Activities</t>
  </si>
  <si>
    <t>Resolution Funding Corporation (REFCORP)</t>
  </si>
  <si>
    <t>U.S. Tax Court</t>
  </si>
  <si>
    <t>Office of Personnel Management</t>
  </si>
  <si>
    <t>Federal Prevailing Rate Advisory Committee</t>
  </si>
  <si>
    <t>President's Commission on White House Fellowships</t>
  </si>
  <si>
    <t>24P1</t>
  </si>
  <si>
    <t>Federal Executive Board-Albuquerque, NM</t>
  </si>
  <si>
    <t>24P4</t>
  </si>
  <si>
    <t>Federal Executive Board-Atlanta, GA</t>
  </si>
  <si>
    <t>24P7</t>
  </si>
  <si>
    <t>Federal Executive Board-Baltimore, MD</t>
  </si>
  <si>
    <t>24Q1</t>
  </si>
  <si>
    <t>Federal Executive Board-Boston, MA</t>
  </si>
  <si>
    <t>24Q4</t>
  </si>
  <si>
    <t>Federal Executive Board-Buffalo, NY</t>
  </si>
  <si>
    <t>24Q7</t>
  </si>
  <si>
    <t>Federal Executive Board-Chicago, IL</t>
  </si>
  <si>
    <t>24R1</t>
  </si>
  <si>
    <t>Federal Executive Board-Cincinnati, OH</t>
  </si>
  <si>
    <t>24R4</t>
  </si>
  <si>
    <t>Federal Executive Board-Cleveland, OH</t>
  </si>
  <si>
    <t>24R7</t>
  </si>
  <si>
    <t>Federal Executive Board-Dallas-Ft.Worth, TX</t>
  </si>
  <si>
    <t>24S1</t>
  </si>
  <si>
    <t>Federal Executive Board-Denver, CO</t>
  </si>
  <si>
    <t>24S4</t>
  </si>
  <si>
    <t>Federal Executive Board-Detroit, MI</t>
  </si>
  <si>
    <t>24S7</t>
  </si>
  <si>
    <t>Federal Executive Board-Honolulu, HI</t>
  </si>
  <si>
    <t>24T1</t>
  </si>
  <si>
    <t>Federal Executive Board-Houston, TX</t>
  </si>
  <si>
    <t>24T4</t>
  </si>
  <si>
    <t>Federal Executive Board-Kansas City, KS</t>
  </si>
  <si>
    <t>24T7</t>
  </si>
  <si>
    <t>Federal Executive Board-Los Angeles, CA</t>
  </si>
  <si>
    <t>24V1</t>
  </si>
  <si>
    <t>Federal Executive Board-Miami, FL</t>
  </si>
  <si>
    <t>24V4</t>
  </si>
  <si>
    <t>Federal Executive Board-Newark, NJ</t>
  </si>
  <si>
    <t>24V7</t>
  </si>
  <si>
    <t>Federal Executive Board-New Orleans, LA</t>
  </si>
  <si>
    <t>24W1</t>
  </si>
  <si>
    <t>Federal Executive Board-New York City, NY</t>
  </si>
  <si>
    <t>24W4</t>
  </si>
  <si>
    <t>Federal Executive Board-Oklahoma, City, OK</t>
  </si>
  <si>
    <t>24W7</t>
  </si>
  <si>
    <t>Federal Executive Board-Philadelphia, PA</t>
  </si>
  <si>
    <t>24X1</t>
  </si>
  <si>
    <t>Federal Executive Board-Pittsburgh, PA</t>
  </si>
  <si>
    <t>24X4</t>
  </si>
  <si>
    <t>Federal Executive Board-Portland, OR</t>
  </si>
  <si>
    <t>24X7</t>
  </si>
  <si>
    <t>Federal Executive Board-St. Louis, MO</t>
  </si>
  <si>
    <t>24Y1</t>
  </si>
  <si>
    <t>Federal Executive Board-San Antonio, TX</t>
  </si>
  <si>
    <t>24Y4</t>
  </si>
  <si>
    <t>Federal Executive Board-San Francisco, CA</t>
  </si>
  <si>
    <t>24Y7</t>
  </si>
  <si>
    <t>Federal Executive Board-Seattle, WA</t>
  </si>
  <si>
    <t>24Z1</t>
  </si>
  <si>
    <t>Federal Executive Board-Twin Cities, MN</t>
  </si>
  <si>
    <t>National Credit Union Administration</t>
  </si>
  <si>
    <t>Federal Retirement Thrift Investment Board</t>
  </si>
  <si>
    <t>Office of the Commissioner</t>
  </si>
  <si>
    <t>Dep. Comm. – Fin., Assessment &amp; Mgmt. &amp; Senior Fin. Exec.</t>
  </si>
  <si>
    <t>Deputy Comm. - Programs, Policy, Evaluation, &amp; Commun.</t>
  </si>
  <si>
    <t>Deputy Commissioner - Legislation and Congressional Affairs</t>
  </si>
  <si>
    <t>Deputy Commissioner - Human Resources</t>
  </si>
  <si>
    <t>Deputy Commissioner - Systems</t>
  </si>
  <si>
    <t>Deputy Commissioner - Operations</t>
  </si>
  <si>
    <t>Office of the Chief Actuary</t>
  </si>
  <si>
    <t>Deputy Commissioner - Communications</t>
  </si>
  <si>
    <t>Deputy Commissioner – Disability and Income Security Programs</t>
  </si>
  <si>
    <t>Federal Trade Commission</t>
  </si>
  <si>
    <t>Nuclear Regulatory Commission</t>
  </si>
  <si>
    <t>Smithsonian Institution, except units admin under separate Bds of Trustees</t>
  </si>
  <si>
    <t>John F. Kennedy Center for the Performing Arts</t>
  </si>
  <si>
    <t>National Gallery of Art</t>
  </si>
  <si>
    <t>Woodrow Wilson International Center for Scholars</t>
  </si>
  <si>
    <t>U.S. International Trade Commission</t>
  </si>
  <si>
    <t>Office of the Deputy Secretary</t>
  </si>
  <si>
    <t>General Counsel</t>
  </si>
  <si>
    <t>Assistant Secretary for Management</t>
  </si>
  <si>
    <t>Assistant Secretary for Policy and Planning</t>
  </si>
  <si>
    <t>Assistant Secretary for Public and Intergovernmental Affairs</t>
  </si>
  <si>
    <t>Assistant Secretary for Congressional and Legislative Affairs</t>
  </si>
  <si>
    <t>Board of Veterans Appeals</t>
  </si>
  <si>
    <t>Assistant Secretary for Human Resources and Administration</t>
  </si>
  <si>
    <t>Board of Contract Appeals</t>
  </si>
  <si>
    <t>Center for Minority Veterans</t>
  </si>
  <si>
    <t>Center for Women Veterans</t>
  </si>
  <si>
    <t>Office of Employment Discrimination Complaint Adjudication</t>
  </si>
  <si>
    <t>Special Assistant for Veterans Service Organization Liaison</t>
  </si>
  <si>
    <t>Director, Austin Automation Center</t>
  </si>
  <si>
    <t>Deputy Assistant Secretary for Policy</t>
  </si>
  <si>
    <t>Deputy Assistant Secretary for Planning and Evaluation</t>
  </si>
  <si>
    <t>Immediate Office of Assistance Secretary for Policy and Planning</t>
  </si>
  <si>
    <t>Deputy Assistant Secretary for Budget</t>
  </si>
  <si>
    <t>Deputy Assistant Secretary for Financial Management</t>
  </si>
  <si>
    <t>Immediate Office of Assistant Secretary for Management</t>
  </si>
  <si>
    <t>Deputy Assistant Secretary for Diversity and Equal Employment Opportunity</t>
  </si>
  <si>
    <t>Director – Office of Administration</t>
  </si>
  <si>
    <t>Deputy Assistant Secretary for Human Resources Management and Labor Relations</t>
  </si>
  <si>
    <t>Immed. Office – Assist. Sec’y for Public &amp; Intergov. Affairs</t>
  </si>
  <si>
    <t>Deputy Assistant Secretary for Intergovernmental Affairs and International Affairs</t>
  </si>
  <si>
    <t>Deputy Assistant Secretary for Public Affairs</t>
  </si>
  <si>
    <t>Deputy Assist. Sec’y for Office of Resolution Management</t>
  </si>
  <si>
    <t>Deputy Assist. Sec’y for Acquisition and Materiel Management</t>
  </si>
  <si>
    <t>Director – Asset Enterprise Management</t>
  </si>
  <si>
    <t>Associate Deputy for Labor - Management Relations</t>
  </si>
  <si>
    <t>Immediate Office of Assistant Secretary for Congressional and and Legislative Affairs</t>
  </si>
  <si>
    <t>Director, Congressional Affairs</t>
  </si>
  <si>
    <t>Deputy Assistant Secretary for Legislative Affairs</t>
  </si>
  <si>
    <t>Immed. Office – Assist. Sec’y - Human Resources &amp; Admin.</t>
  </si>
  <si>
    <t>Assistant Secretary for Information and Technology</t>
  </si>
  <si>
    <t>Immediate Office of the Assist. Sec. – Info. &amp; Technology</t>
  </si>
  <si>
    <t>Deputy Assistant Sec. For Information &amp; Technology</t>
  </si>
  <si>
    <t>Deputy Assistant Secretary for Security Preparedness</t>
  </si>
  <si>
    <t>Deputy Assistant Secretary for Security and Law Enforcement</t>
  </si>
  <si>
    <t>Merit Systems Protection Board</t>
  </si>
  <si>
    <t>Equal Employment Opportunity Commission</t>
  </si>
  <si>
    <t>Interagency Committee on Employment of People with Disabilities</t>
  </si>
  <si>
    <t>Other Small Agencies</t>
  </si>
  <si>
    <t>Appalachian Regional Commission</t>
  </si>
  <si>
    <t>Interstate Commission on the Potomac River Basin</t>
  </si>
  <si>
    <t>The Port Authority of NY and NJ</t>
  </si>
  <si>
    <t>Washington Metropolitan Area Transit Authority</t>
  </si>
  <si>
    <t>Immediate Office of the Administrator</t>
  </si>
  <si>
    <t>Office of General Counsel</t>
  </si>
  <si>
    <t>Office of the Chief People Officer</t>
  </si>
  <si>
    <t>Office of Congressional and Intergovernmental Affairs</t>
  </si>
  <si>
    <t>Office of Citizen Services and Communications</t>
  </si>
  <si>
    <t>GSA Board of Contract Appeals</t>
  </si>
  <si>
    <t>Offices of the Regional Administrators</t>
  </si>
  <si>
    <t>Office of Civil Rights</t>
  </si>
  <si>
    <t>Office of Small Business Utilization</t>
  </si>
  <si>
    <t>Public Buildings Service</t>
  </si>
  <si>
    <t>Office of Childcare</t>
  </si>
  <si>
    <t>Office of Governmentwide Policy</t>
  </si>
  <si>
    <t>Office of the Chief Information Officer</t>
  </si>
  <si>
    <t>Office of the Chief Acquisition Officer</t>
  </si>
  <si>
    <t>National Bipartisan Commission on the Future of Medicare</t>
  </si>
  <si>
    <t>State Justice Institute</t>
  </si>
  <si>
    <t>Commission on Ocean Policy</t>
  </si>
  <si>
    <t>Medicare Payment Advisory Commission</t>
  </si>
  <si>
    <t>Commission on Executive, Legislative and Judicial Salaries</t>
  </si>
  <si>
    <t>Office of Navajo and Hopi Indian Relocation</t>
  </si>
  <si>
    <t>Nuclear Waste Technical Review Board</t>
  </si>
  <si>
    <t>United State-China Economic and Security Review Commission</t>
  </si>
  <si>
    <t>U.S. Commission on International Religious Freedom</t>
  </si>
  <si>
    <t>National Science Board</t>
  </si>
  <si>
    <t>Arctic Research Commission</t>
  </si>
  <si>
    <t>49SA</t>
  </si>
  <si>
    <t>International Astronomical Union</t>
  </si>
  <si>
    <t>49SB</t>
  </si>
  <si>
    <t>International Union of Biological Sciences</t>
  </si>
  <si>
    <t>49SC</t>
  </si>
  <si>
    <t>International Union of Pure and Applied Chemistry</t>
  </si>
  <si>
    <t>49SD</t>
  </si>
  <si>
    <t>International Union of Geodesy and Geophysics</t>
  </si>
  <si>
    <t>49SE</t>
  </si>
  <si>
    <t>International Geological Union</t>
  </si>
  <si>
    <t>49SF</t>
  </si>
  <si>
    <t>International Union of Pure and Applied Physics</t>
  </si>
  <si>
    <t>49SG</t>
  </si>
  <si>
    <t>International Geographical Union</t>
  </si>
  <si>
    <t>49SK</t>
  </si>
  <si>
    <t>International Union of Biochemistry &amp; Molecular Biology</t>
  </si>
  <si>
    <t>49SM</t>
  </si>
  <si>
    <t>International Mathematical Union</t>
  </si>
  <si>
    <t>49SN</t>
  </si>
  <si>
    <t>International Union of Nutritional Sciences</t>
  </si>
  <si>
    <t>49SO</t>
  </si>
  <si>
    <t>International Commission on Optics</t>
  </si>
  <si>
    <t>49SP</t>
  </si>
  <si>
    <t>International Union of Physiological Sciences</t>
  </si>
  <si>
    <t>49SQ</t>
  </si>
  <si>
    <t>International Union for Quaternary Research</t>
  </si>
  <si>
    <t>49SR</t>
  </si>
  <si>
    <t>International Union of Radio Sciences</t>
  </si>
  <si>
    <t>49SS</t>
  </si>
  <si>
    <t>International Union of Psychological Science</t>
  </si>
  <si>
    <t>49ST</t>
  </si>
  <si>
    <t>International Union of Theoretical and Applied Mechanics</t>
  </si>
  <si>
    <t>49SU</t>
  </si>
  <si>
    <t>International Council of Scientific Unions</t>
  </si>
  <si>
    <t>49SV</t>
  </si>
  <si>
    <t>International Union for Pure and Applied Biophysics</t>
  </si>
  <si>
    <t>49SW</t>
  </si>
  <si>
    <t>International Union of Microbiological Societies</t>
  </si>
  <si>
    <t>49SX</t>
  </si>
  <si>
    <t>International Union of Crystallography</t>
  </si>
  <si>
    <t>49SY</t>
  </si>
  <si>
    <t>Pacific Science Association</t>
  </si>
  <si>
    <t>49SZ</t>
  </si>
  <si>
    <t>Committee on Science and Technology for Development</t>
  </si>
  <si>
    <t>Securities and Exchange Commission</t>
  </si>
  <si>
    <t>Securities Investor Protection Corporation</t>
  </si>
  <si>
    <t>Federal Deposit Insurance Corporation</t>
  </si>
  <si>
    <t>Federal Labor Relations Authority</t>
  </si>
  <si>
    <t>Central Intelligence Agency</t>
  </si>
  <si>
    <t>Air Force Management Engineering Agency</t>
  </si>
  <si>
    <t>Air Force Inspection and Safety Center</t>
  </si>
  <si>
    <t>Air Force Operational Test and Evaluation Center</t>
  </si>
  <si>
    <t>Air Force Communications Agency</t>
  </si>
  <si>
    <t>Air Force Intelligence Service</t>
  </si>
  <si>
    <t>Air Force Audit Agency</t>
  </si>
  <si>
    <t>Air Force Office of Special Investigations</t>
  </si>
  <si>
    <t>Air Force Office of Security Police</t>
  </si>
  <si>
    <t>Air Force Personnel Center</t>
  </si>
  <si>
    <t>570B</t>
  </si>
  <si>
    <t>U.S. Air Force Academy</t>
  </si>
  <si>
    <t>570D</t>
  </si>
  <si>
    <t>U.S. Air Forces, Europe</t>
  </si>
  <si>
    <t>570I</t>
  </si>
  <si>
    <t>Air Reserve Personnel Center</t>
  </si>
  <si>
    <t>570J</t>
  </si>
  <si>
    <t>Air Training Command</t>
  </si>
  <si>
    <t>570K</t>
  </si>
  <si>
    <t>Air University</t>
  </si>
  <si>
    <t>570N</t>
  </si>
  <si>
    <t>Immediate Office, Headquarters, USAF</t>
  </si>
  <si>
    <t>570R</t>
  </si>
  <si>
    <t>Pacific Air Forces</t>
  </si>
  <si>
    <t>570U</t>
  </si>
  <si>
    <t>Air Force Headquarters Air Intelligence Agency</t>
  </si>
  <si>
    <t>570Y</t>
  </si>
  <si>
    <t>Air Force Communications Command</t>
  </si>
  <si>
    <t>Air Force Manpower Agency</t>
  </si>
  <si>
    <t>571A</t>
  </si>
  <si>
    <t>Air Force C2 &amp; Intelligence, Surveillance, &amp; Reconnaissance</t>
  </si>
  <si>
    <t>571C</t>
  </si>
  <si>
    <t>Air Combat Command</t>
  </si>
  <si>
    <t>571G</t>
  </si>
  <si>
    <t>Air Force Logistics Management Agency</t>
  </si>
  <si>
    <t>571L</t>
  </si>
  <si>
    <t>Air Mobility Command</t>
  </si>
  <si>
    <t>571M</t>
  </si>
  <si>
    <t>Air Force Materiel Command</t>
  </si>
  <si>
    <t>571O</t>
  </si>
  <si>
    <t>Air Force Center for Quality and Management Innovation</t>
  </si>
  <si>
    <t>571P</t>
  </si>
  <si>
    <t>Air Force Real Property Agency</t>
  </si>
  <si>
    <t>571Q</t>
  </si>
  <si>
    <t>HQ AF Flight Standards Agency</t>
  </si>
  <si>
    <t>571S</t>
  </si>
  <si>
    <t>Space Command</t>
  </si>
  <si>
    <t>571W</t>
  </si>
  <si>
    <t>Air Force Engineering and Services Center</t>
  </si>
  <si>
    <t>Air Force Agency for Modeling and Simulation</t>
  </si>
  <si>
    <t>Air Force Communication and Information Center</t>
  </si>
  <si>
    <t>Air Force National Security Emergency Preparedness</t>
  </si>
  <si>
    <t>572A</t>
  </si>
  <si>
    <t>Air Force Cost Center</t>
  </si>
  <si>
    <t>572B</t>
  </si>
  <si>
    <t>Air Force Doctrine Center</t>
  </si>
  <si>
    <t>572C</t>
  </si>
  <si>
    <t>Air Force Civilian Personnel Management Center</t>
  </si>
  <si>
    <t>572D</t>
  </si>
  <si>
    <t>Air Force Personnel Operations Agency</t>
  </si>
  <si>
    <t>572E</t>
  </si>
  <si>
    <t>Air Force Legal Services Center</t>
  </si>
  <si>
    <t>572F</t>
  </si>
  <si>
    <t>Air Force Medical Services Center</t>
  </si>
  <si>
    <t>572G</t>
  </si>
  <si>
    <t>Air Force Service Information and News Center</t>
  </si>
  <si>
    <t>572H</t>
  </si>
  <si>
    <t>Air Force Combat Operations Staff</t>
  </si>
  <si>
    <t>572I</t>
  </si>
  <si>
    <t>Air National Guard Support Center</t>
  </si>
  <si>
    <t>572K</t>
  </si>
  <si>
    <t>U.S. Air Force Historical Research Center</t>
  </si>
  <si>
    <t>572L</t>
  </si>
  <si>
    <t>Air Force Technical Applications Center</t>
  </si>
  <si>
    <t>572M</t>
  </si>
  <si>
    <t>Air Force Review Boards Office</t>
  </si>
  <si>
    <t>572N</t>
  </si>
  <si>
    <t>Air Force Center for Studies and Analyses</t>
  </si>
  <si>
    <t>572P</t>
  </si>
  <si>
    <t>Air Force Center for International Programs</t>
  </si>
  <si>
    <t>572Q</t>
  </si>
  <si>
    <t>Air Weather Service</t>
  </si>
  <si>
    <t>572R</t>
  </si>
  <si>
    <t>Air Force Program Executive Office</t>
  </si>
  <si>
    <t>572S</t>
  </si>
  <si>
    <t>HQ NORAD</t>
  </si>
  <si>
    <t>572T</t>
  </si>
  <si>
    <t>Air Force Supply Center</t>
  </si>
  <si>
    <t>572U</t>
  </si>
  <si>
    <t>Air Force Morale, Welfare and Recreation Center</t>
  </si>
  <si>
    <t>572V</t>
  </si>
  <si>
    <t>Air Force Disposal Agency</t>
  </si>
  <si>
    <t>572W</t>
  </si>
  <si>
    <t>Air Force District of Washington</t>
  </si>
  <si>
    <t>572X</t>
  </si>
  <si>
    <t>Air Force Real Estate Agency</t>
  </si>
  <si>
    <t>572Y</t>
  </si>
  <si>
    <t>Air Force Pentagon Communications. Agency</t>
  </si>
  <si>
    <t>572Z</t>
  </si>
  <si>
    <t>HQ Air Force Medical Operations Agency</t>
  </si>
  <si>
    <t>Air National Guard Units (Mobilization) (Title 5)</t>
  </si>
  <si>
    <t>573C</t>
  </si>
  <si>
    <t>Air Force Elements, U.S. Central Command</t>
  </si>
  <si>
    <t>573D</t>
  </si>
  <si>
    <t>Air Force Elements, U.S. Special Operations Command</t>
  </si>
  <si>
    <t>573G</t>
  </si>
  <si>
    <t>Air Force Elements, Europe</t>
  </si>
  <si>
    <t>573I</t>
  </si>
  <si>
    <t>Reservist, Centrally Managed</t>
  </si>
  <si>
    <t>573K</t>
  </si>
  <si>
    <t>HQ U.S. European Command</t>
  </si>
  <si>
    <t>573L</t>
  </si>
  <si>
    <t>Center for Air Force History</t>
  </si>
  <si>
    <t>573M</t>
  </si>
  <si>
    <t>Air Force Elements, U.S. Southern Command</t>
  </si>
  <si>
    <t>573N</t>
  </si>
  <si>
    <t>Air Force Elements, U.S. Atlantic Command</t>
  </si>
  <si>
    <t>573O</t>
  </si>
  <si>
    <t>Air Force Elements, U.S. Pacific Command</t>
  </si>
  <si>
    <t>573Q</t>
  </si>
  <si>
    <t>Air Force Elements, U.S. Strategic Command</t>
  </si>
  <si>
    <t>573R</t>
  </si>
  <si>
    <t>Air Force Elements, U.S. Readiness Command</t>
  </si>
  <si>
    <t>573S</t>
  </si>
  <si>
    <t>Headquarters, U.S. Space Command and NORAD</t>
  </si>
  <si>
    <t>573T</t>
  </si>
  <si>
    <t>Air Force Elements U.S. Transportation Command</t>
  </si>
  <si>
    <t>573V</t>
  </si>
  <si>
    <t>Air Force Elements, Other than Europe</t>
  </si>
  <si>
    <t>573W</t>
  </si>
  <si>
    <t>Air Force Center for Environmental Excellence</t>
  </si>
  <si>
    <t>573Y</t>
  </si>
  <si>
    <t>Air Force Frequency Management Center</t>
  </si>
  <si>
    <t>573Z</t>
  </si>
  <si>
    <t>Joint Services Survival, Evasion, Resistance and Escape Agency</t>
  </si>
  <si>
    <t>57NG</t>
  </si>
  <si>
    <t>Air National Guard Units (Title 32)</t>
  </si>
  <si>
    <t>57ZG</t>
  </si>
  <si>
    <t>U.S. Special Operations Command (ANG Title 32)</t>
  </si>
  <si>
    <t>57ZS</t>
  </si>
  <si>
    <t>U.S. Special Operations Command (Air Force)</t>
  </si>
  <si>
    <t>National Foundation on the Arts and the Humanities</t>
  </si>
  <si>
    <t>Federal Council on the Arts and the Humanities</t>
  </si>
  <si>
    <t>National Endowment for the Humanities</t>
  </si>
  <si>
    <t>Institute of Museum Services</t>
  </si>
  <si>
    <t>National Council on the Arts</t>
  </si>
  <si>
    <t>National Council on the Humanities</t>
  </si>
  <si>
    <t>Consumer Product Safety Commission</t>
  </si>
  <si>
    <t>Office of Special Counsel</t>
  </si>
  <si>
    <t>National Labor Relations Board</t>
  </si>
  <si>
    <t>Tennessee Valley Authority</t>
  </si>
  <si>
    <t>Federal Maritime Commission</t>
  </si>
  <si>
    <t>Immediate Office of the Administrator of EPA</t>
  </si>
  <si>
    <t>Deputy Administrator</t>
  </si>
  <si>
    <t>Assistant Administrator for Administration and Resources Management</t>
  </si>
  <si>
    <t>Assistant Administrator for International Affairs</t>
  </si>
  <si>
    <t>680S</t>
  </si>
  <si>
    <t>Office of the Administrator of EPA</t>
  </si>
  <si>
    <t>Assistant Administrator for Air and Radiation</t>
  </si>
  <si>
    <t>Assistant Administrator for Enforcement and Compliance Assurance</t>
  </si>
  <si>
    <t>Assistant Administrator for Prevention, Pesticides, and Toxic Substances</t>
  </si>
  <si>
    <t>Assistant Administrator for Research and Development</t>
  </si>
  <si>
    <t>Assistant Administrator for Water</t>
  </si>
  <si>
    <t>Assistant Administrator for Solid Waste and Emergency Response</t>
  </si>
  <si>
    <t>Commission on Risk Assessment and Risk Management</t>
  </si>
  <si>
    <t>68SA</t>
  </si>
  <si>
    <t>Associate Administrator for Office of Public Affairs</t>
  </si>
  <si>
    <t>68SB</t>
  </si>
  <si>
    <t>Associate Administrator for Congressional and Intergovernmental Relations</t>
  </si>
  <si>
    <t>68SC</t>
  </si>
  <si>
    <t>68SD</t>
  </si>
  <si>
    <t>Environmental Appeals Board</t>
  </si>
  <si>
    <t>68SE</t>
  </si>
  <si>
    <t>68SF</t>
  </si>
  <si>
    <t>Office of Executive Services</t>
  </si>
  <si>
    <t>68SG</t>
  </si>
  <si>
    <t>68SH</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</si>
  <si>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</si>
  <si>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</si>
  <si>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</si>
  <si>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</si>
  <si>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</si>
  <si>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</si>
  <si>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</si>
  <si>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</si>
  <si>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</si>
  <si>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</si>
  <si>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</si>
  <si>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</si>
  <si>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</si>
  <si>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</si>
  <si>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</si>
  <si>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</si>
  <si>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</si>
  <si>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</si>
  <si>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</si>
  <si>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</si>
  <si>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</si>
  <si>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Office of Innovation and Improvement</t>
  </si>
  <si>
    <t>Corporation for National and Community Service</t>
  </si>
  <si>
    <t>96CE</t>
  </si>
  <si>
    <t>U.S. Army Corps of Engineers - civil program financing only</t>
  </si>
  <si>
    <t>Department of Defense</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</si>
  <si>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</si>
  <si>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</si>
  <si>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</si>
  <si>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</si>
  <si>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</si>
  <si>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</si>
  <si>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</si>
  <si>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</si>
  <si>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</si>
  <si>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</si>
  <si>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</si>
  <si>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</si>
  <si>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</si>
  <si>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</si>
  <si>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</si>
  <si>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</si>
  <si>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</si>
  <si>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</si>
  <si>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</si>
  <si>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</si>
  <si>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</si>
  <si>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</si>
  <si>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</si>
  <si>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</si>
  <si>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</si>
  <si>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</si>
  <si>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</si>
  <si>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</si>
  <si>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</si>
  <si>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</si>
  <si>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</si>
  <si>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</si>
  <si>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</si>
  <si>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</si>
  <si>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</si>
  <si>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</si>
  <si>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</si>
  <si>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</si>
  <si>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</si>
  <si>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</si>
  <si>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</si>
  <si>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</si>
  <si>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</si>
  <si>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</si>
  <si>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</si>
  <si>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</si>
  <si>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</si>
  <si>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</si>
  <si>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</si>
  <si>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</si>
  <si>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</si>
  <si>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</si>
  <si>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</si>
  <si>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</si>
  <si>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</si>
  <si>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</si>
  <si>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</si>
  <si>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</si>
  <si>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</si>
  <si>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</si>
  <si>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</si>
  <si>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</si>
  <si>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</si>
  <si>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</si>
  <si>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</si>
  <si>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</si>
  <si>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</si>
  <si>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</si>
  <si>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</si>
  <si>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</si>
  <si>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</si>
  <si>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</si>
  <si>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</si>
  <si>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</si>
  <si>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</si>
  <si>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</si>
  <si>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</si>
  <si>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</si>
  <si>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</si>
  <si>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</si>
  <si>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</si>
  <si>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</si>
  <si>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</si>
  <si>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</si>
  <si>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</si>
  <si>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</si>
  <si>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</si>
  <si>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</si>
  <si>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</si>
  <si>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</si>
  <si>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</si>
  <si>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</si>
  <si>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</si>
  <si>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</si>
  <si>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</si>
  <si>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</si>
  <si>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</si>
  <si>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</si>
  <si>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</si>
  <si>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</si>
  <si>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</si>
  <si>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</si>
  <si>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</si>
  <si>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</si>
  <si>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</si>
  <si>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</si>
  <si>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</si>
  <si>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</si>
  <si>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</si>
  <si>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</si>
  <si>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</si>
  <si>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</si>
  <si>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</si>
  <si>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</si>
  <si>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69-0718</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</si>
  <si>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</si>
  <si>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</si>
  <si>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</si>
  <si>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</si>
  <si>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</si>
  <si>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</si>
  <si>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</si>
  <si>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</si>
  <si>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</si>
  <si>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</si>
  <si>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</si>
  <si>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</si>
  <si>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</si>
  <si>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</si>
  <si>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</si>
  <si>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</si>
  <si>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</si>
  <si>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</si>
  <si>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</si>
  <si>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</si>
  <si>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</si>
  <si>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</si>
  <si>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</si>
  <si>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</si>
  <si>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</si>
  <si>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</si>
  <si>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</si>
  <si>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</si>
  <si>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</si>
  <si>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</si>
  <si>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</si>
  <si>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</si>
  <si>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</si>
  <si>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</si>
  <si>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</si>
  <si>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</si>
  <si>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</si>
  <si>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</si>
  <si>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</si>
  <si>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</si>
  <si>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</si>
  <si>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</si>
  <si>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</si>
  <si>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</si>
  <si>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</si>
  <si>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</si>
  <si>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</si>
  <si>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</si>
  <si>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</si>
  <si>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</si>
  <si>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</si>
  <si>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</si>
  <si>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</si>
  <si>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</si>
  <si>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</si>
  <si>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</si>
  <si>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</si>
  <si>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</si>
  <si>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</si>
  <si>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</si>
  <si>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</si>
  <si>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</si>
  <si>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</si>
  <si>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</si>
  <si>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</si>
  <si>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</si>
  <si>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</si>
  <si>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</si>
  <si>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</si>
  <si>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</si>
  <si>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</si>
  <si>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</si>
  <si>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</si>
  <si>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</si>
  <si>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</si>
  <si>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</si>
  <si>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</si>
  <si>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</si>
  <si>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</si>
  <si>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</si>
  <si>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</si>
  <si>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</si>
  <si>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</si>
  <si>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</si>
  <si>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</si>
  <si>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</si>
  <si>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</si>
  <si>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</si>
  <si>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</si>
  <si>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</si>
  <si>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</si>
  <si>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</si>
  <si>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</si>
  <si>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</si>
  <si>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</si>
  <si>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</si>
  <si>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</si>
  <si>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</si>
  <si>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</si>
  <si>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</si>
  <si>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</si>
  <si>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</si>
  <si>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</si>
  <si>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</si>
  <si>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</si>
  <si>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</si>
  <si>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</si>
  <si>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</si>
  <si>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57-0743</t>
  </si>
  <si>
    <t>57-0748</t>
  </si>
  <si>
    <t>57-3307</t>
  </si>
  <si>
    <t>57-3404</t>
  </si>
  <si>
    <t>57-3605</t>
  </si>
  <si>
    <t>57-3744</t>
  </si>
  <si>
    <t>57-3834</t>
  </si>
  <si>
    <t>57-3844</t>
  </si>
  <si>
    <t>59-0102</t>
  </si>
  <si>
    <t>60-0114</t>
  </si>
  <si>
    <t>86-0306</t>
  </si>
  <si>
    <t>86-0328</t>
  </si>
  <si>
    <t>86-0330</t>
  </si>
  <si>
    <t>86-0348</t>
  </si>
  <si>
    <t>86-4585</t>
  </si>
  <si>
    <t>86-0190</t>
  </si>
  <si>
    <t>86-0161</t>
  </si>
  <si>
    <t>86-0193</t>
  </si>
  <si>
    <t>86-0203</t>
  </si>
  <si>
    <t>86-0346</t>
  </si>
  <si>
    <t>86-0303</t>
  </si>
  <si>
    <t>86-0305</t>
  </si>
  <si>
    <t>86-0327</t>
  </si>
  <si>
    <t>86-0345</t>
  </si>
  <si>
    <t>86-0177</t>
  </si>
  <si>
    <t>86-0347</t>
  </si>
  <si>
    <t>89-0209</t>
  </si>
  <si>
    <t>89-0323</t>
  </si>
  <si>
    <t>89-0331</t>
  </si>
  <si>
    <t>89-0335</t>
  </si>
  <si>
    <t>89-0336</t>
  </si>
  <si>
    <t>89-4576</t>
  </si>
  <si>
    <t>89-0227</t>
  </si>
  <si>
    <t>89-0211</t>
  </si>
  <si>
    <t>89-4404</t>
  </si>
  <si>
    <t>89-4405</t>
  </si>
  <si>
    <t>89-0253</t>
  </si>
  <si>
    <t>89-0328</t>
  </si>
  <si>
    <t>89-0237</t>
  </si>
  <si>
    <t>89-4180</t>
  </si>
  <si>
    <t>89-5657</t>
  </si>
  <si>
    <t>89-4486</t>
  </si>
  <si>
    <t>89-5655</t>
  </si>
  <si>
    <t>91-1401</t>
  </si>
  <si>
    <t>91-0299</t>
  </si>
  <si>
    <t>91-0302</t>
  </si>
  <si>
    <t>91-0198</t>
  </si>
  <si>
    <t>91-0199</t>
  </si>
  <si>
    <t>91-0196</t>
  </si>
  <si>
    <t>91-0197</t>
  </si>
  <si>
    <t>91-0103</t>
  </si>
  <si>
    <t>91-0901</t>
  </si>
  <si>
    <t>91-1001</t>
  </si>
  <si>
    <t>91-1909</t>
  </si>
  <si>
    <t>91-0207</t>
  </si>
  <si>
    <t>95-2729</t>
  </si>
  <si>
    <t>95-2730</t>
  </si>
  <si>
    <t>95-2731</t>
  </si>
  <si>
    <t>95-8266</t>
  </si>
  <si>
    <t>96-3113</t>
  </si>
  <si>
    <t>96-3133</t>
  </si>
  <si>
    <t>96-3134</t>
  </si>
  <si>
    <t>96-3135</t>
  </si>
  <si>
    <t>96-3136</t>
  </si>
  <si>
    <t>96-3137</t>
  </si>
  <si>
    <t>96-8873</t>
  </si>
  <si>
    <t>97-0401</t>
  </si>
  <si>
    <t>97-0501</t>
  </si>
  <si>
    <t>97-4091</t>
  </si>
  <si>
    <t>97-0150</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</si>
  <si>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</si>
  <si>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</si>
  <si>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</si>
  <si>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</si>
  <si>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</si>
  <si>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</si>
  <si>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</si>
  <si>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</si>
  <si>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</si>
  <si>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</si>
  <si>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</si>
  <si>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</si>
  <si>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</si>
  <si>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</si>
  <si>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</si>
  <si>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</si>
  <si>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</si>
  <si>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</si>
  <si>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</si>
  <si>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</si>
  <si>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</si>
  <si>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</si>
  <si>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</si>
  <si>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</si>
  <si>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</si>
  <si>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</si>
  <si>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</si>
  <si>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</si>
  <si>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</si>
  <si>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</si>
  <si>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</si>
  <si>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</si>
  <si>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</si>
  <si>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</si>
  <si>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</si>
  <si>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</si>
  <si>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</si>
  <si>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</si>
  <si>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</si>
  <si>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</si>
  <si>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</si>
  <si>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</si>
  <si>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</si>
  <si>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</si>
  <si>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</si>
  <si>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</si>
  <si>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</si>
  <si>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</si>
  <si>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</si>
  <si>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</si>
  <si>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</si>
  <si>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</si>
  <si>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</si>
  <si>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</si>
  <si>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</si>
  <si>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</si>
  <si>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</si>
  <si>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</si>
  <si>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</si>
  <si>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</si>
  <si>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</si>
  <si>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</si>
  <si>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</si>
  <si>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</si>
  <si>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</si>
  <si>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</si>
  <si>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</si>
  <si>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</si>
  <si>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</si>
  <si>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</si>
  <si>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</si>
  <si>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</si>
  <si>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</si>
  <si>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</si>
  <si>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</si>
  <si>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</si>
  <si>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</si>
  <si>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</si>
  <si>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</si>
  <si>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</si>
  <si>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</si>
  <si>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</si>
  <si>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</si>
  <si>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</si>
  <si>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</si>
  <si>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</si>
  <si>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</si>
  <si>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</si>
  <si>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</si>
  <si>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</si>
  <si>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</si>
  <si>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</si>
  <si>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</si>
  <si>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</si>
  <si>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</si>
  <si>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</si>
  <si>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</si>
  <si>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</si>
  <si>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</si>
  <si>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</si>
  <si>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</si>
  <si>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</si>
  <si>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</si>
  <si>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</si>
  <si>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</si>
  <si>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</si>
  <si>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</si>
  <si>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</si>
  <si>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</si>
  <si>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</si>
  <si>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</si>
  <si>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</si>
  <si>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</si>
  <si>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</si>
  <si>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</si>
  <si>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</si>
  <si>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</si>
  <si>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</si>
  <si>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</si>
  <si>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</si>
  <si>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</si>
  <si>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</si>
  <si>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</si>
  <si>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</si>
  <si>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</si>
  <si>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</si>
  <si>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</si>
  <si>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</si>
  <si>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</si>
  <si>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</si>
  <si>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</si>
  <si>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</si>
  <si>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</si>
  <si>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</si>
  <si>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</si>
  <si>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</si>
  <si>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</si>
  <si>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</si>
  <si>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</si>
  <si>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</si>
  <si>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</si>
  <si>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</si>
  <si>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</si>
  <si>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</si>
  <si>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</si>
  <si>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</si>
  <si>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</si>
  <si>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</si>
  <si>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</si>
  <si>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</si>
  <si>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75-0847</t>
  </si>
  <si>
    <t>75-0850</t>
  </si>
  <si>
    <t>75-0852</t>
  </si>
  <si>
    <t>75-0863</t>
  </si>
  <si>
    <t>75-0871</t>
  </si>
  <si>
    <t>75-0874</t>
  </si>
  <si>
    <t>75-0883</t>
  </si>
  <si>
    <t>75-0899</t>
  </si>
  <si>
    <t>75-0900</t>
  </si>
  <si>
    <t>75-0901</t>
  </si>
  <si>
    <t>75-0902</t>
  </si>
  <si>
    <t>75-0903</t>
  </si>
  <si>
    <t>75-0904</t>
  </si>
  <si>
    <t>75-0905</t>
  </si>
  <si>
    <t>75-0906</t>
  </si>
  <si>
    <t>75-0907</t>
  </si>
  <si>
    <t>75-0908</t>
  </si>
  <si>
    <t>75-0909</t>
  </si>
  <si>
    <t>75-0910</t>
  </si>
  <si>
    <t>75-0911</t>
  </si>
  <si>
    <t>75-0510</t>
  </si>
  <si>
    <t>75-0518</t>
  </si>
  <si>
    <t>75-0143</t>
  </si>
  <si>
    <t>75-1501</t>
  </si>
  <si>
    <t>75-1516</t>
  </si>
  <si>
    <t>75-1523</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</si>
  <si>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</si>
  <si>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</si>
  <si>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</si>
  <si>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</si>
  <si>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</si>
  <si>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</si>
  <si>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</si>
  <si>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</si>
  <si>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</si>
  <si>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</si>
  <si>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</si>
  <si>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</si>
  <si>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</si>
  <si>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</si>
  <si>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</si>
  <si>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</si>
  <si>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</si>
  <si>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</si>
  <si>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</si>
  <si>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</si>
  <si>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</si>
  <si>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</si>
  <si>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</si>
  <si>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</si>
  <si>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</si>
  <si>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</si>
  <si>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</si>
  <si>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</si>
  <si>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</si>
  <si>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</si>
  <si>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</si>
  <si>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</si>
  <si>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</si>
  <si>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</si>
  <si>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</si>
  <si>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</si>
  <si>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</si>
  <si>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</si>
  <si>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</si>
  <si>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</si>
  <si>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</si>
  <si>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</si>
  <si>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</si>
  <si>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</si>
  <si>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</si>
  <si>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</si>
  <si>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</si>
  <si>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</si>
  <si>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</si>
  <si>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</si>
  <si>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</si>
  <si>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</si>
  <si>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</si>
  <si>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</si>
  <si>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</si>
  <si>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</si>
  <si>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</si>
  <si>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</si>
  <si>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</si>
  <si>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</si>
  <si>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</si>
  <si>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</si>
  <si>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</si>
  <si>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</si>
  <si>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</si>
  <si>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</si>
  <si>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</si>
  <si>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</si>
  <si>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</si>
  <si>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</si>
  <si>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</si>
  <si>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</si>
  <si>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</si>
  <si>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</si>
  <si>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</si>
  <si>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</si>
  <si>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</si>
  <si>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</si>
  <si>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</si>
  <si>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</si>
  <si>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</si>
  <si>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</si>
  <si>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</si>
  <si>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</si>
  <si>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</si>
  <si>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</si>
  <si>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</si>
  <si>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</si>
  <si>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</si>
  <si>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</si>
  <si>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</si>
  <si>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</si>
  <si>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</si>
  <si>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</si>
  <si>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</si>
  <si>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</si>
  <si>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</si>
  <si>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</si>
  <si>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</si>
  <si>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</si>
  <si>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</si>
  <si>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</si>
  <si>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</si>
  <si>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</si>
  <si>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</si>
  <si>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</si>
  <si>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</si>
  <si>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</si>
  <si>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</si>
  <si>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</si>
  <si>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</si>
  <si>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</si>
  <si>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</si>
  <si>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</si>
  <si>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</si>
  <si>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</si>
  <si>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</si>
  <si>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</si>
  <si>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</si>
  <si>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</si>
  <si>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</si>
  <si>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</si>
  <si>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</si>
  <si>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</si>
  <si>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</si>
  <si>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</si>
  <si>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</si>
  <si>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</si>
  <si>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</si>
  <si>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</si>
  <si>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</si>
  <si>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</si>
  <si>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</si>
  <si>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</si>
  <si>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</si>
  <si>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</si>
  <si>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</si>
  <si>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</si>
  <si>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</si>
  <si>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</si>
  <si>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</si>
  <si>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</si>
  <si>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</si>
  <si>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</si>
  <si>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</si>
  <si>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</si>
  <si>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</si>
  <si>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</si>
  <si>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</si>
  <si>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</si>
  <si>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</si>
  <si>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</si>
  <si>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</si>
  <si>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</si>
  <si>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</si>
  <si>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</si>
  <si>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</si>
  <si>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</si>
  <si>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</si>
  <si>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</si>
  <si>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</si>
  <si>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</si>
  <si>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</si>
  <si>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</si>
  <si>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</si>
  <si>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</si>
  <si>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</si>
  <si>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</si>
  <si>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</si>
  <si>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</si>
  <si>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</si>
  <si>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</si>
  <si>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</si>
  <si>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</si>
  <si>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</si>
  <si>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</si>
  <si>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</si>
  <si>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</si>
  <si>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</si>
  <si>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</si>
  <si>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</si>
  <si>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</si>
  <si>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</si>
  <si>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</si>
  <si>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</si>
  <si>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</si>
  <si>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</si>
  <si>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</si>
  <si>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</si>
  <si>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</si>
  <si>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</si>
  <si>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</si>
  <si>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</si>
  <si>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</si>
  <si>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</si>
  <si>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</si>
  <si>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</si>
  <si>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</si>
  <si>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</si>
  <si>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</si>
  <si>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</si>
  <si>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</si>
  <si>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</si>
  <si>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</si>
  <si>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</si>
  <si>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</si>
  <si>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</si>
  <si>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</si>
  <si>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</si>
  <si>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</si>
  <si>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</si>
  <si>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</si>
  <si>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</si>
  <si>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</si>
  <si>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</si>
  <si>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</si>
  <si>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</si>
  <si>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</si>
  <si>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</si>
  <si>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</si>
  <si>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</si>
  <si>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</si>
  <si>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</si>
  <si>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</si>
  <si>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</si>
  <si>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</si>
  <si>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</si>
  <si>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</si>
  <si>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</si>
  <si>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</si>
  <si>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</si>
  <si>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</si>
  <si>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</si>
  <si>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</si>
  <si>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</si>
  <si>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</si>
  <si>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</si>
  <si>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</si>
  <si>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</si>
  <si>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</si>
  <si>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</si>
  <si>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</si>
  <si>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</si>
  <si>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</si>
  <si>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</si>
  <si>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</si>
  <si>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</si>
  <si>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</si>
  <si>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</si>
  <si>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</si>
  <si>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</si>
  <si>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</si>
  <si>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</si>
  <si>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</si>
  <si>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</si>
  <si>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</si>
  <si>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</si>
  <si>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</si>
  <si>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</si>
  <si>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</si>
  <si>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</si>
  <si>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</si>
  <si>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</si>
  <si>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</si>
  <si>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</si>
  <si>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</si>
  <si>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</si>
  <si>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</si>
  <si>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</si>
  <si>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</si>
  <si>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</si>
  <si>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</si>
  <si>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</si>
  <si>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</si>
  <si>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</si>
  <si>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</si>
  <si>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</si>
  <si>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</si>
  <si>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</si>
  <si>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</si>
  <si>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</si>
  <si>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</si>
  <si>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</si>
  <si>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</si>
  <si>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</si>
  <si>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</si>
  <si>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</si>
  <si>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</si>
  <si>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</si>
  <si>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</si>
  <si>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</si>
  <si>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</si>
  <si>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</si>
  <si>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</si>
  <si>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</si>
  <si>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</si>
  <si>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</si>
  <si>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</si>
  <si>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</si>
  <si>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</si>
  <si>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</si>
  <si>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</si>
  <si>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</si>
  <si>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</si>
  <si>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</si>
  <si>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</si>
  <si>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</si>
  <si>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</si>
  <si>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</si>
  <si>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</si>
  <si>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</si>
  <si>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</si>
  <si>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</si>
  <si>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</si>
  <si>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</si>
  <si>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</si>
  <si>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</si>
  <si>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</si>
  <si>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</si>
  <si>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</si>
  <si>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</si>
  <si>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</si>
  <si>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</si>
  <si>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</si>
  <si>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</si>
  <si>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</si>
  <si>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</si>
  <si>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</si>
  <si>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</si>
  <si>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</si>
  <si>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</si>
  <si>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</si>
  <si>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</si>
  <si>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</si>
  <si>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</si>
  <si>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</si>
  <si>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</si>
  <si>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</si>
  <si>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</si>
  <si>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</si>
  <si>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</si>
  <si>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</si>
  <si>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</si>
  <si>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</si>
  <si>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</si>
  <si>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</si>
  <si>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</si>
  <si>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</si>
  <si>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</si>
  <si>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</si>
  <si>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</si>
  <si>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</si>
  <si>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</si>
  <si>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</si>
  <si>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</si>
  <si>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</si>
  <si>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</si>
  <si>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</si>
  <si>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</si>
  <si>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</si>
  <si>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</si>
  <si>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</si>
  <si>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</si>
  <si>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</si>
  <si>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</si>
  <si>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</si>
  <si>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</si>
  <si>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</si>
  <si>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</si>
  <si>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</si>
  <si>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</si>
  <si>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</si>
  <si>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</si>
  <si>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</si>
  <si>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</si>
  <si>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</si>
  <si>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</si>
  <si>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</si>
  <si>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</si>
  <si>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</si>
  <si>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</si>
  <si>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</si>
  <si>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</si>
  <si>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</si>
  <si>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</si>
  <si>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</si>
  <si>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</si>
  <si>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</si>
  <si>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</si>
  <si>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</si>
  <si>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</si>
  <si>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</si>
  <si>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</si>
  <si>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</si>
  <si>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</si>
  <si>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</si>
  <si>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</si>
  <si>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</si>
  <si>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</si>
  <si>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</si>
  <si>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</si>
  <si>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</si>
  <si>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</si>
  <si>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</si>
  <si>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</si>
  <si>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</si>
  <si>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</si>
  <si>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</si>
  <si>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</si>
  <si>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</si>
  <si>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</si>
  <si>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</si>
  <si>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</si>
  <si>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</si>
  <si>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</si>
  <si>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</si>
  <si>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</si>
  <si>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</si>
  <si>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</si>
  <si>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</si>
  <si>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</si>
  <si>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</si>
  <si>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</si>
  <si>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</si>
  <si>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</si>
  <si>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</si>
  <si>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</si>
  <si>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</si>
  <si>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</si>
  <si>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</si>
  <si>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</si>
  <si>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</si>
  <si>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</si>
  <si>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</si>
  <si>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</si>
  <si>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</si>
  <si>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</si>
  <si>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</si>
  <si>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</si>
  <si>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</si>
  <si>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</si>
  <si>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</si>
  <si>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</si>
  <si>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</si>
  <si>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</si>
  <si>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690S</t>
  </si>
  <si>
    <t>Office of the Secretary of Transportation</t>
  </si>
  <si>
    <t>Federal Aviation Administration</t>
  </si>
  <si>
    <t>Federal Highway Administration</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</si>
  <si>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</si>
  <si>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</si>
  <si>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</si>
  <si>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</si>
  <si>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</si>
  <si>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</si>
  <si>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</si>
  <si>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</si>
  <si>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</si>
  <si>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</si>
  <si>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</si>
  <si>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</si>
  <si>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</si>
  <si>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</si>
  <si>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</si>
  <si>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</si>
  <si>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</si>
  <si>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</si>
  <si>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</si>
  <si>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</si>
  <si>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</si>
  <si>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</si>
  <si>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</si>
  <si>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</si>
  <si>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</si>
  <si>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</si>
  <si>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</si>
  <si>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</si>
  <si>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</si>
  <si>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</si>
  <si>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</si>
  <si>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</si>
  <si>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</si>
  <si>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</si>
  <si>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</si>
  <si>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</si>
  <si>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</si>
  <si>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</si>
  <si>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</si>
  <si>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</si>
  <si>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</si>
  <si>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</si>
  <si>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</si>
  <si>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</si>
  <si>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</si>
  <si>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</si>
  <si>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</si>
  <si>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</si>
  <si>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</si>
  <si>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</si>
  <si>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</si>
  <si>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</si>
  <si>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</si>
  <si>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</si>
  <si>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</si>
  <si>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</si>
  <si>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</si>
  <si>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</si>
  <si>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</si>
  <si>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</si>
  <si>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</si>
  <si>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</si>
  <si>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</si>
  <si>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</si>
  <si>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</si>
  <si>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</si>
  <si>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</si>
  <si>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</si>
  <si>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</si>
  <si>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</si>
  <si>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</si>
  <si>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</si>
  <si>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</si>
  <si>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</si>
  <si>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</si>
  <si>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</si>
  <si>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</si>
  <si>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</si>
  <si>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</si>
  <si>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</si>
  <si>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</si>
  <si>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</si>
  <si>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</si>
  <si>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</si>
  <si>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</si>
  <si>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</si>
  <si>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</si>
  <si>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</si>
  <si>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</si>
  <si>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</si>
  <si>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</si>
  <si>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</si>
  <si>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</si>
  <si>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</si>
  <si>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</si>
  <si>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</si>
  <si>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</si>
  <si>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</si>
  <si>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</si>
  <si>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</si>
  <si>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</si>
  <si>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</si>
  <si>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</si>
  <si>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</si>
  <si>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</si>
  <si>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</si>
  <si>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</si>
  <si>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</si>
  <si>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</si>
  <si>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</si>
  <si>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</si>
  <si>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</si>
  <si>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</si>
  <si>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</si>
  <si>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</si>
  <si>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</si>
  <si>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</si>
  <si>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</si>
  <si>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</si>
  <si>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</si>
  <si>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</si>
  <si>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</si>
  <si>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</si>
  <si>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</si>
  <si>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</si>
  <si>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</si>
  <si>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</si>
  <si>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</si>
  <si>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</si>
  <si>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</si>
  <si>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</si>
  <si>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</si>
  <si>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</si>
  <si>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</si>
  <si>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</si>
  <si>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</si>
  <si>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</si>
  <si>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</si>
  <si>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</si>
  <si>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</si>
  <si>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</si>
  <si>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</si>
  <si>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</si>
  <si>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</si>
  <si>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</si>
  <si>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</si>
  <si>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</si>
  <si>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</si>
  <si>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</si>
  <si>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</si>
  <si>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</si>
  <si>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</si>
  <si>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0000</t>
  </si>
  <si>
    <t>The Legislative Branch</t>
  </si>
  <si>
    <t>0001</t>
  </si>
  <si>
    <t>Congress, generally, no additional specification available</t>
  </si>
  <si>
    <t>0010</t>
  </si>
  <si>
    <t>Senate, The</t>
  </si>
  <si>
    <t>0050</t>
  </si>
  <si>
    <t>House of Representatives, The</t>
  </si>
  <si>
    <t>0099</t>
  </si>
  <si>
    <t>Joint House and Senate Entities</t>
  </si>
  <si>
    <t>0100</t>
  </si>
  <si>
    <t>Architect of the Capitol</t>
  </si>
  <si>
    <t>0300</t>
  </si>
  <si>
    <t>Library of Congress</t>
  </si>
  <si>
    <t>0361</t>
  </si>
  <si>
    <t>Library of Congress Trust Fund Board</t>
  </si>
  <si>
    <t>0363</t>
  </si>
  <si>
    <t>Federal Library &amp; Information Center Committee</t>
  </si>
  <si>
    <t>0400</t>
  </si>
  <si>
    <t>Government Printing Office</t>
  </si>
  <si>
    <t>0501</t>
  </si>
  <si>
    <t>Comptroller General of the United States</t>
  </si>
  <si>
    <t>0559</t>
  </si>
  <si>
    <t>GAO, except Comptroller General</t>
  </si>
  <si>
    <t>0800</t>
  </si>
  <si>
    <t>Congressional Budget Office</t>
  </si>
  <si>
    <t>0901</t>
  </si>
  <si>
    <t>Commission on Security and Cooperation in Europe</t>
  </si>
  <si>
    <t>0902</t>
  </si>
  <si>
    <t>Botanic Garden</t>
  </si>
  <si>
    <t>0904</t>
  </si>
  <si>
    <t>Office of Compliance</t>
  </si>
  <si>
    <t>0905</t>
  </si>
  <si>
    <t>Dwight D. Eisenhower Memorial Commission</t>
  </si>
  <si>
    <t>0914</t>
  </si>
  <si>
    <t>John C. Stennis Center for Public Service Training and Development</t>
  </si>
  <si>
    <t>0915</t>
  </si>
  <si>
    <t>Advisory Commission on Electronic Commerce</t>
  </si>
  <si>
    <t>0916</t>
  </si>
  <si>
    <t>National Commission on Terrorism</t>
  </si>
  <si>
    <t>0923</t>
  </si>
  <si>
    <t>Commission on the People’s Republic of China</t>
  </si>
  <si>
    <t>0929</t>
  </si>
  <si>
    <t>U.S. Capitol Preservation Commission</t>
  </si>
  <si>
    <t>0938</t>
  </si>
  <si>
    <t>Abraham Lincoln Bicentennial Commission</t>
  </si>
  <si>
    <t>0962</t>
  </si>
  <si>
    <t>Permanent Committee for the Oliver Wendell Holmes Devise</t>
  </si>
  <si>
    <t>0973</t>
  </si>
  <si>
    <t>National Commission on Terrorist Attacks upon the United States</t>
  </si>
  <si>
    <t>0975</t>
  </si>
  <si>
    <t>Commission on the Review of the Overseas Military Facility Structure of the United States</t>
  </si>
  <si>
    <t>0977</t>
  </si>
  <si>
    <t>Antitrust Modernization Commission</t>
  </si>
  <si>
    <t>1000</t>
  </si>
  <si>
    <t>The Judicial Branch</t>
  </si>
  <si>
    <t>1001</t>
  </si>
  <si>
    <t>Supreme Court of the United States</t>
  </si>
  <si>
    <t>1002</t>
  </si>
  <si>
    <t>U.S. Courts of Appeals Judicial Circuits - except the Federal Circuit</t>
  </si>
  <si>
    <t>1003</t>
  </si>
  <si>
    <t>U.S. Court of Appeals for the Federal Circuit</t>
  </si>
  <si>
    <t>1004</t>
  </si>
  <si>
    <t>U.S. Court of International Trade</t>
  </si>
  <si>
    <t>1005</t>
  </si>
  <si>
    <t>U.S. Court of Federal Claims</t>
  </si>
  <si>
    <t>1012</t>
  </si>
  <si>
    <t>U.S. District and Territorial Courts</t>
  </si>
  <si>
    <t>1018</t>
  </si>
  <si>
    <t>U.S. Judicial Panel on Multidistrict Litigation</t>
  </si>
  <si>
    <t>1021</t>
  </si>
  <si>
    <t>Bankruptcy Courts</t>
  </si>
  <si>
    <t>1023</t>
  </si>
  <si>
    <t>Federal Public Defenders</t>
  </si>
  <si>
    <t>1025</t>
  </si>
  <si>
    <t>Court Security</t>
  </si>
  <si>
    <t>1027</t>
  </si>
  <si>
    <t>Administrative Office of the U.S. Courts</t>
  </si>
  <si>
    <t>1028</t>
  </si>
  <si>
    <t>Federal Judicial Center</t>
  </si>
  <si>
    <t>1030</t>
  </si>
  <si>
    <t>United States Sentencing Commission</t>
  </si>
  <si>
    <t>1050</t>
  </si>
  <si>
    <t>Chief Justice of the United States</t>
  </si>
  <si>
    <t>1051</t>
  </si>
  <si>
    <t>Associate Justices of the Supreme Court</t>
  </si>
  <si>
    <t>1059</t>
  </si>
  <si>
    <t>Supreme Court, except Justices</t>
  </si>
  <si>
    <t>1060</t>
  </si>
  <si>
    <t>Judicial Conference of the United States</t>
  </si>
  <si>
    <t>1100</t>
  </si>
  <si>
    <t>Executive Office of the President</t>
  </si>
  <si>
    <t>1101</t>
  </si>
  <si>
    <t>President of the United States</t>
  </si>
  <si>
    <t>1102</t>
  </si>
  <si>
    <t>National Security Council</t>
  </si>
  <si>
    <t>1103</t>
  </si>
  <si>
    <t>Office of Management and Budget</t>
  </si>
  <si>
    <t>1105</t>
  </si>
  <si>
    <t>Office of Administration</t>
  </si>
  <si>
    <t>1109</t>
  </si>
  <si>
    <t>Office of the United States Trade Representative</t>
  </si>
  <si>
    <t>1110</t>
  </si>
  <si>
    <t>Office of Policy Development</t>
  </si>
  <si>
    <t>1112</t>
  </si>
  <si>
    <t>Office of Science and Technology Policy</t>
  </si>
  <si>
    <t>1113</t>
  </si>
  <si>
    <t>Council of Economic Advisors</t>
  </si>
  <si>
    <t>1117</t>
  </si>
  <si>
    <t>White House Office</t>
  </si>
  <si>
    <t>1118</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</si>
  <si>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</si>
  <si>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</si>
  <si>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</si>
  <si>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</si>
  <si>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</si>
  <si>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</si>
  <si>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</si>
  <si>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</si>
  <si>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</si>
  <si>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</si>
  <si>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</si>
  <si>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</si>
  <si>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</si>
  <si>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</si>
  <si>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</si>
  <si>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</si>
  <si>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</si>
  <si>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</si>
  <si>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</si>
  <si>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</si>
  <si>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</si>
  <si>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</si>
  <si>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</si>
  <si>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</si>
  <si>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</si>
  <si>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</si>
  <si>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</si>
  <si>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</si>
  <si>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</si>
  <si>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</si>
  <si>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</si>
  <si>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</si>
  <si>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</si>
  <si>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</si>
  <si>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</si>
  <si>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</si>
  <si>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</si>
  <si>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</si>
  <si>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</si>
  <si>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</si>
  <si>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</si>
  <si>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</si>
  <si>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</si>
  <si>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</si>
  <si>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</si>
  <si>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</si>
  <si>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</si>
  <si>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</si>
  <si>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</si>
  <si>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</si>
  <si>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</si>
  <si>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</si>
  <si>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</si>
  <si>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</si>
  <si>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</si>
  <si>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</si>
  <si>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</si>
  <si>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</si>
  <si>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</si>
  <si>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</si>
  <si>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</si>
  <si>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</si>
  <si>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</si>
  <si>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</si>
  <si>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</si>
  <si>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</si>
  <si>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</si>
  <si>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</si>
  <si>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</si>
  <si>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Bureau of the Census</t>
  </si>
  <si>
    <t>Economic Development Administration</t>
  </si>
  <si>
    <t>National Oceanic and Atmospheric Administration</t>
  </si>
  <si>
    <t>National Telecommunication and Information Administration</t>
  </si>
  <si>
    <t>National Institute of Standards and Technology</t>
  </si>
  <si>
    <t>Office of the Solicitor</t>
  </si>
  <si>
    <t>Bureau of Land Management</t>
  </si>
  <si>
    <t>Bureau of Reclamation</t>
  </si>
  <si>
    <t>Geological Survey</t>
  </si>
  <si>
    <t>National Park Service.</t>
  </si>
  <si>
    <t>U.S. Fish and Wildlife Service</t>
  </si>
  <si>
    <t>Indian Affairs (Assistant Secretary)</t>
  </si>
  <si>
    <t>Utah Reclamation Mitigation and Conservation Commission</t>
  </si>
  <si>
    <t>Legal Activities &amp; US Marshals</t>
  </si>
  <si>
    <t>Office of Justice Programs</t>
  </si>
  <si>
    <t>Bureau of Alcohol, Tobacco, Firearms and Explosives</t>
  </si>
  <si>
    <t>Office of the Assistant Secretary for Administration and Management</t>
  </si>
  <si>
    <t>Employee Benefits Security Administration</t>
  </si>
  <si>
    <t>Employment and Training Administration</t>
  </si>
  <si>
    <t>Employment Standards Administration</t>
  </si>
  <si>
    <t>Occupational Safety and Health Administration</t>
  </si>
  <si>
    <t>Department of the Navy</t>
  </si>
  <si>
    <t>U.S. Marine Corps</t>
  </si>
  <si>
    <t>Naval Reserve Force</t>
  </si>
  <si>
    <t>Bureau of Consular Affairs</t>
  </si>
  <si>
    <t>19BM</t>
  </si>
  <si>
    <t>U.S. and Mexico International Boundary and Water Commission</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</si>
  <si>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</si>
  <si>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</si>
  <si>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</si>
  <si>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</si>
  <si>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</si>
  <si>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</si>
  <si>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</si>
  <si>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</si>
  <si>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</si>
  <si>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</si>
  <si>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</si>
  <si>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</si>
  <si>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</si>
  <si>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</si>
  <si>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</si>
  <si>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</si>
  <si>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</si>
  <si>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</si>
  <si>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</si>
  <si>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</si>
  <si>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</si>
  <si>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</si>
  <si>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</si>
  <si>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</si>
  <si>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</si>
  <si>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</si>
  <si>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</si>
  <si>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</si>
  <si>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</si>
  <si>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</si>
  <si>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</si>
  <si>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</si>
  <si>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</si>
  <si>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</si>
  <si>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</si>
  <si>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</si>
  <si>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</si>
  <si>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</si>
  <si>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</si>
  <si>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</si>
  <si>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</si>
  <si>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</si>
  <si>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</si>
  <si>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</si>
  <si>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</si>
  <si>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</si>
  <si>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</si>
  <si>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</si>
  <si>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</si>
  <si>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</si>
  <si>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</si>
  <si>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</si>
  <si>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</si>
  <si>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</si>
  <si>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</si>
  <si>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</si>
  <si>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</si>
  <si>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</si>
  <si>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</si>
  <si>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</si>
  <si>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</si>
  <si>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</si>
  <si>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</si>
  <si>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</si>
  <si>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</si>
  <si>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</si>
  <si>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</si>
  <si>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</si>
  <si>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</si>
  <si>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</si>
  <si>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</si>
  <si>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</si>
  <si>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</si>
  <si>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</si>
  <si>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</si>
  <si>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</si>
  <si>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</si>
  <si>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</si>
  <si>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</si>
  <si>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</si>
  <si>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</si>
  <si>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</si>
  <si>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</si>
  <si>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</si>
  <si>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</si>
  <si>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</si>
  <si>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</si>
  <si>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</si>
  <si>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</si>
  <si>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</si>
  <si>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</si>
  <si>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</si>
  <si>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</si>
  <si>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</si>
  <si>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</si>
  <si>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</si>
  <si>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</si>
  <si>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</si>
  <si>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</si>
  <si>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</si>
  <si>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</si>
  <si>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</si>
  <si>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</si>
  <si>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</si>
  <si>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</si>
  <si>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</si>
  <si>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</si>
  <si>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</si>
  <si>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</si>
  <si>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</si>
  <si>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</si>
  <si>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</si>
  <si>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</si>
  <si>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</si>
  <si>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</si>
  <si>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</si>
  <si>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</si>
  <si>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</si>
  <si>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</si>
  <si>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</si>
  <si>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</si>
  <si>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</si>
  <si>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</si>
  <si>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</si>
  <si>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</si>
  <si>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</si>
  <si>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</si>
  <si>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</si>
  <si>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</si>
  <si>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</si>
  <si>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</si>
  <si>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</si>
  <si>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</si>
  <si>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</si>
  <si>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</si>
  <si>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</si>
  <si>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</si>
  <si>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</si>
  <si>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</si>
  <si>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</si>
  <si>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49-0301</t>
  </si>
  <si>
    <t>49-0552</t>
  </si>
  <si>
    <t>Business Associations</t>
  </si>
  <si>
    <t>Professional Organizations</t>
  </si>
  <si>
    <t>Award Type</t>
  </si>
  <si>
    <t>Yes/No</t>
  </si>
  <si>
    <t>Answer</t>
  </si>
  <si>
    <t>12-3317</t>
  </si>
  <si>
    <t>12-4212</t>
  </si>
  <si>
    <t>12-4284</t>
  </si>
  <si>
    <t>12-5591</t>
  </si>
  <si>
    <t>12-1408</t>
  </si>
  <si>
    <t>12-0403</t>
  </si>
  <si>
    <t>12-1232</t>
  </si>
  <si>
    <t>12-1980</t>
  </si>
  <si>
    <t>12-4146</t>
  </si>
  <si>
    <t>12-4226</t>
  </si>
  <si>
    <t>12-1951</t>
  </si>
  <si>
    <t>12-2081</t>
  </si>
  <si>
    <t>12-4215</t>
  </si>
  <si>
    <t>12-4216</t>
  </si>
  <si>
    <t>12-4225</t>
  </si>
  <si>
    <t>12-1902</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</si>
  <si>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</si>
  <si>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</si>
  <si>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</si>
  <si>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</si>
  <si>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</si>
  <si>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</si>
  <si>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</si>
  <si>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</si>
  <si>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</si>
  <si>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</si>
  <si>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</si>
  <si>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</si>
  <si>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</si>
  <si>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</si>
  <si>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</si>
  <si>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</si>
  <si>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</si>
  <si>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</si>
  <si>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</si>
  <si>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</si>
  <si>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</si>
  <si>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</si>
  <si>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</si>
  <si>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</si>
  <si>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</si>
  <si>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</si>
  <si>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</si>
  <si>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</si>
  <si>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</si>
  <si>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</si>
  <si>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</si>
  <si>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</si>
  <si>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</si>
  <si>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</si>
  <si>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</si>
  <si>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</si>
  <si>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</si>
  <si>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</si>
  <si>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</si>
  <si>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</si>
  <si>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</si>
  <si>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</si>
  <si>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</si>
  <si>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</si>
  <si>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</si>
  <si>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</si>
  <si>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</si>
  <si>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</si>
  <si>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</si>
  <si>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</si>
  <si>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</si>
  <si>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</si>
  <si>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</si>
  <si>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</si>
  <si>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</si>
  <si>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</si>
  <si>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</si>
  <si>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</si>
  <si>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</si>
  <si>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</si>
  <si>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</si>
  <si>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</si>
  <si>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</si>
  <si>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</si>
  <si>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</si>
  <si>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</si>
  <si>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</si>
  <si>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</si>
  <si>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</si>
  <si>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</si>
  <si>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</si>
  <si>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</si>
  <si>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</si>
  <si>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</si>
  <si>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</si>
  <si>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</si>
  <si>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</si>
  <si>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</si>
  <si>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</si>
  <si>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</si>
  <si>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</si>
  <si>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</si>
  <si>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</si>
  <si>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</si>
  <si>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</si>
  <si>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</si>
  <si>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</si>
  <si>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</si>
  <si>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</si>
  <si>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</si>
  <si>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</si>
  <si>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</si>
  <si>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</si>
  <si>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</si>
  <si>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</si>
  <si>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</si>
  <si>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</si>
  <si>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</si>
  <si>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</si>
  <si>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</si>
  <si>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</si>
  <si>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</si>
  <si>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</si>
  <si>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</si>
  <si>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</si>
  <si>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</si>
  <si>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</si>
  <si>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</si>
  <si>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</si>
  <si>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</si>
  <si>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</si>
  <si>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</si>
  <si>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</si>
  <si>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</si>
  <si>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</si>
  <si>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</si>
  <si>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</si>
  <si>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</si>
  <si>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</si>
  <si>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</si>
  <si>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</si>
  <si>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</si>
  <si>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</si>
  <si>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</si>
  <si>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</si>
  <si>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</si>
  <si>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</si>
  <si>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</si>
  <si>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</si>
  <si>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</si>
  <si>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</si>
  <si>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</si>
  <si>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</si>
  <si>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</si>
  <si>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</si>
  <si>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</si>
  <si>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</si>
  <si>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</si>
  <si>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</si>
  <si>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</si>
  <si>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</si>
  <si>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</si>
  <si>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</si>
  <si>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</si>
  <si>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</si>
  <si>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</si>
  <si>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</si>
  <si>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</si>
  <si>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</si>
  <si>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</si>
  <si>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</si>
  <si>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</si>
  <si>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</si>
  <si>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</si>
  <si>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</si>
  <si>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</si>
  <si>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</si>
  <si>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</si>
  <si>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</si>
  <si>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</si>
  <si>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</si>
  <si>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</si>
  <si>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</si>
  <si>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</si>
  <si>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</si>
  <si>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</si>
  <si>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</si>
  <si>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</si>
  <si>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</si>
  <si>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</si>
  <si>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</si>
  <si>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</si>
  <si>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</si>
  <si>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</si>
  <si>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</si>
  <si>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</si>
  <si>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</si>
  <si>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</si>
  <si>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</si>
  <si>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</si>
  <si>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</si>
  <si>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</si>
  <si>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</si>
  <si>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</si>
  <si>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</si>
  <si>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</si>
  <si>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</si>
  <si>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</si>
  <si>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</si>
  <si>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</si>
  <si>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</si>
  <si>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</si>
  <si>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</si>
  <si>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</si>
  <si>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</si>
  <si>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</si>
  <si>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</si>
  <si>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</si>
  <si>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</si>
  <si>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</si>
  <si>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</si>
  <si>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</si>
  <si>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</si>
  <si>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</si>
  <si>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</si>
  <si>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</si>
  <si>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</si>
  <si>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</si>
  <si>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</si>
  <si>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</si>
  <si>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</si>
  <si>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</si>
  <si>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</si>
  <si>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</si>
  <si>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</si>
  <si>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</si>
  <si>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</si>
  <si>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</si>
  <si>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</si>
  <si>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</si>
  <si>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</si>
  <si>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</si>
  <si>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</si>
  <si>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</si>
  <si>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</si>
  <si>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</si>
  <si>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</si>
  <si>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</si>
  <si>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</si>
  <si>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</si>
  <si>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</si>
  <si>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</si>
  <si>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</si>
  <si>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</si>
  <si>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</si>
  <si>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</si>
  <si>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</si>
  <si>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</si>
  <si>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</si>
  <si>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</si>
  <si>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</si>
  <si>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</si>
  <si>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</si>
  <si>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</si>
  <si>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</si>
  <si>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</si>
  <si>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</si>
  <si>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</si>
  <si>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</si>
  <si>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</si>
  <si>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</si>
  <si>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</si>
  <si>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</si>
  <si>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</si>
  <si>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</si>
  <si>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</si>
  <si>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</si>
  <si>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</si>
  <si>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</si>
  <si>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</si>
  <si>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</si>
  <si>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</si>
  <si>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</si>
  <si>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</si>
  <si>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</si>
  <si>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</si>
  <si>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</si>
  <si>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</si>
  <si>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</si>
  <si>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</si>
  <si>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</si>
  <si>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</si>
  <si>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</si>
  <si>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</si>
  <si>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</si>
  <si>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</si>
  <si>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</si>
  <si>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</si>
  <si>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</si>
  <si>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</si>
  <si>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</si>
  <si>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 xml:space="preserve">Note: If entering Sub Recipients and/or Vendors in your report, you must enter one Sub Recipient Award or Vendor per numbered row. Do not leave a blank row between entries. </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</si>
  <si>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</si>
  <si>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</si>
  <si>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</si>
  <si>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</si>
  <si>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</si>
  <si>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</si>
  <si>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</si>
  <si>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</si>
  <si>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</si>
  <si>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75-0842</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</si>
  <si>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</si>
  <si>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</si>
  <si>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</si>
  <si>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</si>
  <si>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</si>
  <si>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</si>
  <si>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</si>
  <si>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</si>
  <si>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</si>
  <si>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</si>
  <si>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</si>
  <si>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</si>
  <si>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</si>
  <si>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</si>
  <si>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</si>
  <si>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</si>
  <si>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</si>
  <si>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</si>
  <si>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</si>
  <si>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</si>
  <si>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</si>
  <si>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</si>
  <si>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</si>
  <si>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</si>
  <si>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</si>
  <si>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</si>
  <si>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</si>
  <si>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</si>
  <si>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</si>
  <si>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</si>
  <si>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</si>
  <si>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</si>
  <si>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</si>
  <si>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</si>
  <si>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</si>
  <si>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</si>
  <si>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</si>
  <si>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</si>
  <si>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</si>
  <si>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</si>
  <si>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</si>
  <si>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</si>
  <si>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</si>
  <si>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</si>
  <si>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</si>
  <si>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</si>
  <si>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</si>
  <si>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</si>
  <si>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</si>
  <si>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</si>
  <si>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</si>
  <si>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</si>
  <si>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</si>
  <si>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</si>
  <si>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</si>
  <si>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</si>
  <si>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</si>
  <si>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</si>
  <si>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</si>
  <si>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</si>
  <si>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</si>
  <si>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</si>
  <si>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</si>
  <si>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</si>
  <si>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</si>
  <si>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</si>
  <si>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</si>
  <si>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</si>
  <si>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</si>
  <si>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</si>
  <si>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</si>
  <si>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</si>
  <si>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</si>
  <si>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</si>
  <si>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</si>
  <si>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</si>
  <si>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</si>
  <si>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</si>
  <si>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</si>
  <si>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</si>
  <si>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</si>
  <si>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</si>
  <si>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</si>
  <si>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21-2041</t>
  </si>
  <si>
    <t>21-2051</t>
  </si>
  <si>
    <t>21-2066</t>
  </si>
  <si>
    <t>21-2094</t>
  </si>
  <si>
    <t>21-2081</t>
  </si>
  <si>
    <t>27-0200</t>
  </si>
  <si>
    <t>27-0400</t>
  </si>
  <si>
    <t>28-0417</t>
  </si>
  <si>
    <t>28-0418</t>
  </si>
  <si>
    <t>28-8704</t>
  </si>
  <si>
    <t>28-0403</t>
  </si>
  <si>
    <t>33-0101</t>
  </si>
  <si>
    <t>36-0150</t>
  </si>
  <si>
    <t>36-0184</t>
  </si>
  <si>
    <t>36-0171</t>
  </si>
  <si>
    <t>36-0158</t>
  </si>
  <si>
    <t>36-0130</t>
  </si>
  <si>
    <t>36-0101</t>
  </si>
  <si>
    <t>36-0168</t>
  </si>
  <si>
    <t>47-4543</t>
  </si>
  <si>
    <t>47-0112</t>
  </si>
  <si>
    <t>47-0505</t>
  </si>
  <si>
    <t>47-4534</t>
  </si>
  <si>
    <t>47-0403</t>
  </si>
  <si>
    <t>49-0101</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</si>
  <si>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</si>
  <si>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</si>
  <si>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</si>
  <si>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</si>
  <si>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</si>
  <si>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</si>
  <si>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</si>
  <si>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</si>
  <si>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</si>
  <si>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</si>
  <si>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</si>
  <si>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</si>
  <si>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</si>
  <si>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</si>
  <si>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</si>
  <si>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</si>
  <si>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</si>
  <si>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</si>
  <si>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</si>
  <si>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</si>
  <si>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</si>
  <si>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</si>
  <si>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</si>
  <si>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</si>
  <si>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</si>
  <si>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</si>
  <si>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</si>
  <si>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</si>
  <si>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</si>
  <si>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</si>
  <si>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</si>
  <si>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</si>
  <si>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</si>
  <si>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</si>
  <si>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</si>
  <si>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</si>
  <si>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</si>
  <si>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</si>
  <si>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</si>
  <si>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</si>
  <si>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</si>
  <si>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</si>
  <si>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</si>
  <si>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</si>
  <si>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</si>
  <si>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</si>
  <si>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</si>
  <si>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</si>
  <si>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</si>
  <si>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</si>
  <si>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</si>
  <si>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</si>
  <si>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</si>
  <si>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</si>
  <si>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</si>
  <si>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</si>
  <si>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</si>
  <si>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</si>
  <si>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</si>
  <si>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</si>
  <si>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</si>
  <si>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</si>
  <si>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</si>
  <si>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</si>
  <si>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</si>
  <si>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</si>
  <si>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</si>
  <si>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</si>
  <si>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</si>
  <si>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</si>
  <si>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</si>
  <si>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</si>
  <si>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</si>
  <si>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</si>
  <si>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</si>
  <si>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</si>
  <si>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</si>
  <si>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</si>
  <si>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</si>
  <si>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</si>
  <si>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</si>
  <si>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</si>
  <si>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</si>
  <si>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</si>
  <si>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</si>
  <si>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</si>
  <si>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</si>
  <si>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</si>
  <si>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</si>
  <si>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</si>
  <si>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</si>
  <si>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</si>
  <si>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</si>
  <si>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Inspector General</t>
  </si>
  <si>
    <t>Under Secretary for Health / Veterans Health Administration</t>
  </si>
  <si>
    <t>Under Secretary for Memorial Affairs / National Cemetery System</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</si>
  <si>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</si>
  <si>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</si>
  <si>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</si>
  <si>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</si>
  <si>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</si>
  <si>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</si>
  <si>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</si>
  <si>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</si>
  <si>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</si>
  <si>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</si>
  <si>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</si>
  <si>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</si>
  <si>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</si>
  <si>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</si>
  <si>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</si>
  <si>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</si>
  <si>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</si>
  <si>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</si>
  <si>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</si>
  <si>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</si>
  <si>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</si>
  <si>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</si>
  <si>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</si>
  <si>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</si>
  <si>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</si>
  <si>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</si>
  <si>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</si>
  <si>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</si>
  <si>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</si>
  <si>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</si>
  <si>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</si>
  <si>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</si>
  <si>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</si>
  <si>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</si>
  <si>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</si>
  <si>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</si>
  <si>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</si>
  <si>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</si>
  <si>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</si>
  <si>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</si>
  <si>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</si>
  <si>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</si>
  <si>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</si>
  <si>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</si>
  <si>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</si>
  <si>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</si>
  <si>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</si>
  <si>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</si>
  <si>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</si>
  <si>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</si>
  <si>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</si>
  <si>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</si>
  <si>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</si>
  <si>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</si>
  <si>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</si>
  <si>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</si>
  <si>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</si>
  <si>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</si>
  <si>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</si>
  <si>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</si>
  <si>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</si>
  <si>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</si>
  <si>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</si>
  <si>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</si>
  <si>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</si>
  <si>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</si>
  <si>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</si>
  <si>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</si>
  <si>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</si>
  <si>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</si>
  <si>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</si>
  <si>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</si>
  <si>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</si>
  <si>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</si>
  <si>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</si>
  <si>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</si>
  <si>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</si>
  <si>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</si>
  <si>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</si>
  <si>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</si>
  <si>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</si>
  <si>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</si>
  <si>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</si>
  <si>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</si>
  <si>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</si>
  <si>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</si>
  <si>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</si>
  <si>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</si>
  <si>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</si>
  <si>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</si>
  <si>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</si>
  <si>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</si>
  <si>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</si>
  <si>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</si>
  <si>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</si>
  <si>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</si>
  <si>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</si>
  <si>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</si>
  <si>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</si>
  <si>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</si>
  <si>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</si>
  <si>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</si>
  <si>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</si>
  <si>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</si>
  <si>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</si>
  <si>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</si>
  <si>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</si>
  <si>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</si>
  <si>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</si>
  <si>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</si>
  <si>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</si>
  <si>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</si>
  <si>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</si>
  <si>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</si>
  <si>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</si>
  <si>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</si>
  <si>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</si>
  <si>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</si>
  <si>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</si>
  <si>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</si>
  <si>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</si>
  <si>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</si>
  <si>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</si>
  <si>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</si>
  <si>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</si>
  <si>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</si>
  <si>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</si>
  <si>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</si>
  <si>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</si>
  <si>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</si>
  <si>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</si>
  <si>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</si>
  <si>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</si>
  <si>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</si>
  <si>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</si>
  <si>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</si>
  <si>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</si>
  <si>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</si>
  <si>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</si>
  <si>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</si>
  <si>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</si>
  <si>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</si>
  <si>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</si>
  <si>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</si>
  <si>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</si>
  <si>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</si>
  <si>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</si>
  <si>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</si>
  <si>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</si>
  <si>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</si>
  <si>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</si>
  <si>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</si>
  <si>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</si>
  <si>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</si>
  <si>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</si>
  <si>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</si>
  <si>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</si>
  <si>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</si>
  <si>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</si>
  <si>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</si>
  <si>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</si>
  <si>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</si>
  <si>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</si>
  <si>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</si>
  <si>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</si>
  <si>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</si>
  <si>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</si>
  <si>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</si>
  <si>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</si>
  <si>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</si>
  <si>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</si>
  <si>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</si>
  <si>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</si>
  <si>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</si>
  <si>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</si>
  <si>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</si>
  <si>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</si>
  <si>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</si>
  <si>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</si>
  <si>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</si>
  <si>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</si>
  <si>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</si>
  <si>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</si>
  <si>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</si>
  <si>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</si>
  <si>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</si>
  <si>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</si>
  <si>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</si>
  <si>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</si>
  <si>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</si>
  <si>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</si>
  <si>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</si>
  <si>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</si>
  <si>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</si>
  <si>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</si>
  <si>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</si>
  <si>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</si>
  <si>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</si>
  <si>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</si>
  <si>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</si>
  <si>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</si>
  <si>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</si>
  <si>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</si>
  <si>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</si>
  <si>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</si>
  <si>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</si>
  <si>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</si>
  <si>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</si>
  <si>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</si>
  <si>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</si>
  <si>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</si>
  <si>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</si>
  <si>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</si>
  <si>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</si>
  <si>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</si>
  <si>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</si>
  <si>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</si>
  <si>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</si>
  <si>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</si>
  <si>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</si>
  <si>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</si>
  <si>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</si>
  <si>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</si>
  <si>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</si>
  <si>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</si>
  <si>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</si>
  <si>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</si>
  <si>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</si>
  <si>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</si>
  <si>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</si>
  <si>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</si>
  <si>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</si>
  <si>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</si>
  <si>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</si>
  <si>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</si>
  <si>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</si>
  <si>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</si>
  <si>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</si>
  <si>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</si>
  <si>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</si>
  <si>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</si>
  <si>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</si>
  <si>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</si>
  <si>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</si>
  <si>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</si>
  <si>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</si>
  <si>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</si>
  <si>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</si>
  <si>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</si>
  <si>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</si>
  <si>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</si>
  <si>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</si>
  <si>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</si>
  <si>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</si>
  <si>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</si>
  <si>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</si>
  <si>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</si>
  <si>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</si>
  <si>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</si>
  <si>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</si>
  <si>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</si>
  <si>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12-1118</t>
  </si>
  <si>
    <t>12-1073</t>
  </si>
  <si>
    <t>12-1142</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</si>
  <si>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</si>
  <si>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</si>
  <si>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</si>
  <si>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</si>
  <si>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</si>
  <si>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</si>
  <si>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</si>
  <si>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</si>
  <si>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</si>
  <si>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</si>
  <si>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</si>
  <si>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</si>
  <si>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</si>
  <si>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</si>
  <si>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</si>
  <si>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14-2302</t>
  </si>
  <si>
    <t>14-2629</t>
  </si>
  <si>
    <t>14-4401</t>
  </si>
  <si>
    <t>14-0786</t>
  </si>
  <si>
    <t>15-0326</t>
  </si>
  <si>
    <t>15-0421</t>
  </si>
  <si>
    <t>15-0402</t>
  </si>
  <si>
    <t>15-0411</t>
  </si>
  <si>
    <t>15-0412</t>
  </si>
  <si>
    <t>15-0699</t>
  </si>
  <si>
    <t>16-0107</t>
  </si>
  <si>
    <t>16-0167</t>
  </si>
  <si>
    <t>16-0182</t>
  </si>
  <si>
    <t>16-1700</t>
  </si>
  <si>
    <t>16-0172</t>
  </si>
  <si>
    <t>16-0176</t>
  </si>
  <si>
    <t>16-0179</t>
  </si>
  <si>
    <t>16-0184</t>
  </si>
  <si>
    <t>16-0186</t>
  </si>
  <si>
    <t>16-0326</t>
  </si>
  <si>
    <t>16-1800</t>
  </si>
  <si>
    <t>16-8042</t>
  </si>
  <si>
    <t>16-0105</t>
  </si>
  <si>
    <t>16-0400</t>
  </si>
  <si>
    <t>17-1206</t>
  </si>
  <si>
    <t>17-1320</t>
  </si>
  <si>
    <t>17-1805</t>
  </si>
  <si>
    <t>17-1116</t>
  </si>
  <si>
    <t>17-1117</t>
  </si>
  <si>
    <t>17-1807</t>
  </si>
  <si>
    <t>19-1119</t>
  </si>
  <si>
    <t>19-4519</t>
  </si>
  <si>
    <t>19-0530</t>
  </si>
  <si>
    <t>19-0112</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</si>
  <si>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</si>
  <si>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</si>
  <si>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</si>
  <si>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</si>
  <si>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</si>
  <si>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</si>
  <si>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</si>
  <si>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</si>
  <si>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</si>
  <si>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</si>
  <si>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</si>
  <si>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</si>
  <si>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</si>
  <si>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</si>
  <si>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</si>
  <si>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</si>
  <si>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</si>
  <si>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</si>
  <si>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</si>
  <si>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</si>
  <si>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</si>
  <si>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</si>
  <si>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</si>
  <si>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</si>
  <si>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</si>
  <si>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</si>
  <si>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</si>
  <si>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</si>
  <si>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</si>
  <si>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</si>
  <si>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</si>
  <si>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</si>
  <si>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</si>
  <si>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</si>
  <si>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</si>
  <si>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</si>
  <si>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</si>
  <si>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</si>
  <si>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</si>
  <si>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</si>
  <si>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</si>
  <si>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</si>
  <si>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</si>
  <si>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</si>
  <si>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</si>
  <si>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</si>
  <si>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</si>
  <si>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</si>
  <si>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</si>
  <si>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</si>
  <si>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</si>
  <si>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</si>
  <si>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</si>
  <si>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</si>
  <si>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</si>
  <si>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</si>
  <si>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</si>
  <si>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</si>
  <si>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</si>
  <si>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</si>
  <si>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</si>
  <si>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</si>
  <si>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</si>
  <si>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</si>
  <si>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</si>
  <si>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</si>
  <si>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</si>
  <si>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</si>
  <si>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</si>
  <si>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</si>
  <si>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</si>
  <si>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</si>
  <si>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</si>
  <si>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</si>
  <si>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</si>
  <si>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</si>
  <si>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</si>
  <si>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</si>
  <si>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</si>
  <si>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</si>
  <si>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</si>
  <si>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</si>
  <si>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</si>
  <si>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</si>
  <si>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</si>
  <si>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</si>
  <si>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</si>
  <si>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</si>
  <si>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</si>
  <si>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</si>
  <si>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</si>
  <si>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</si>
  <si>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</si>
  <si>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</si>
  <si>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</si>
  <si>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</si>
  <si>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</si>
  <si>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</si>
  <si>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</si>
  <si>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</si>
  <si>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</si>
  <si>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</si>
  <si>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</si>
  <si>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</si>
  <si>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</si>
  <si>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</si>
  <si>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</si>
  <si>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</si>
  <si>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</si>
  <si>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</si>
  <si>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</si>
  <si>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</si>
  <si>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</si>
  <si>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</si>
  <si>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</si>
  <si>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</si>
  <si>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</si>
  <si>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</si>
  <si>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</si>
  <si>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</si>
  <si>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</si>
  <si>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</si>
  <si>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</si>
  <si>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</si>
  <si>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</si>
  <si>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</si>
  <si>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</si>
  <si>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</si>
  <si>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</si>
  <si>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</si>
  <si>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</si>
  <si>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</si>
  <si>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</si>
  <si>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</si>
  <si>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</si>
  <si>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</si>
  <si>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</si>
  <si>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</si>
  <si>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</si>
  <si>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</si>
  <si>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</si>
  <si>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</si>
  <si>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</si>
  <si>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</si>
  <si>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</si>
  <si>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</si>
  <si>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</si>
  <si>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</si>
  <si>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</si>
  <si>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</si>
  <si>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</si>
  <si>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</si>
  <si>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Administration on Aging</t>
  </si>
  <si>
    <t>Administration for Children and Families</t>
  </si>
  <si>
    <t>Assistant Secretary for Community Planning and Development</t>
  </si>
  <si>
    <t>Assistant Secretary for Public and Indian Housing</t>
  </si>
  <si>
    <t>Office Healthy Homes and Lead Hazard Control</t>
  </si>
  <si>
    <t>Department of Energy</t>
  </si>
  <si>
    <t>Office of Science</t>
  </si>
  <si>
    <t>Assistant Secretary for Fossil Energy</t>
  </si>
  <si>
    <t>898P</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</si>
  <si>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</si>
  <si>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</si>
  <si>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</si>
  <si>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</si>
  <si>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</si>
  <si>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</si>
  <si>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</si>
  <si>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</si>
  <si>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</si>
  <si>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Office of Special Education and Rehabilitative Services</t>
  </si>
  <si>
    <t>Federal Student Aid</t>
  </si>
  <si>
    <t>Office of Postsecondary Education</t>
  </si>
  <si>
    <t>Institute of Education Sciences</t>
  </si>
  <si>
    <t>Office of Elementary and Secondary Education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</si>
</sst>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7">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49" fontId="1" fillId="0" borderId="0" xfId="0" applyNumberFormat="1" applyFont="1" applyFill="1" applyAlignment="1">
      <alignment horizontal="left"/>
    </xf>
    <xf numFmtId="49" fontId="1" fillId="0" borderId="0" xfId="0" applyNumberFormat="1" applyFont="1" applyFill="1" applyAlignment="1">
      <alignment horizontal="left"/>
    </xf>
    <xf numFmtId="0" fontId="1" fillId="0" borderId="0" xfId="0" applyNumberFormat="1" applyFont="1" applyFill="1" applyAlignment="1">
      <alignment horizontal="left"/>
    </xf>
    <xf numFmtId="0" fontId="1" fillId="0" borderId="0" xfId="0" applyFont="1" applyAlignment="1">
      <alignment horizontal="left"/>
    </xf>
    <xf numFmtId="0" fontId="42" fillId="0" borderId="0" xfId="60" applyNumberFormat="1" applyFont="1" applyFill="1" applyAlignment="1">
      <alignment horizontal="left"/>
      <protection/>
    </xf>
    <xf numFmtId="49" fontId="1" fillId="0" borderId="0" xfId="0" applyNumberFormat="1" applyFont="1" applyAlignment="1">
      <alignment horizontal="left"/>
    </xf>
    <xf numFmtId="49" fontId="22" fillId="0" borderId="0" xfId="58" applyNumberFormat="1" applyFont="1" applyAlignment="1">
      <alignment horizontal="left"/>
      <protection/>
    </xf>
    <xf numFmtId="0" fontId="0" fillId="0" borderId="0" xfId="0" applyBorder="1" applyAlignment="1">
      <alignment wrapText="1"/>
    </xf>
    <xf numFmtId="0" fontId="0" fillId="0" borderId="32" xfId="0" applyBorder="1" applyAlignment="1">
      <alignment wrapText="1"/>
    </xf>
    <xf numFmtId="0" fontId="34" fillId="8" borderId="47" xfId="0" applyFont="1" applyFill="1" applyBorder="1" applyAlignment="1">
      <alignment horizontal="left"/>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48" xfId="0" applyBorder="1" applyAlignment="1">
      <alignment horizontal="center" wrapText="1"/>
    </xf>
    <xf numFmtId="0" fontId="0" fillId="0" borderId="49"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33" xfId="0" applyBorder="1" applyAlignment="1">
      <alignment wrapText="1"/>
    </xf>
    <xf numFmtId="0" fontId="0" fillId="0" borderId="53" xfId="0" applyBorder="1" applyAlignment="1">
      <alignment wrapText="1"/>
    </xf>
    <xf numFmtId="0" fontId="24" fillId="16" borderId="11" xfId="59" applyFont="1" applyFill="1" applyBorder="1" applyAlignment="1">
      <alignment horizontal="center" vertical="center"/>
      <protection/>
    </xf>
    <xf numFmtId="0" fontId="34" fillId="8" borderId="38" xfId="0" applyFont="1" applyFill="1" applyBorder="1" applyAlignment="1">
      <alignment horizontal="left"/>
    </xf>
    <xf numFmtId="0" fontId="44" fillId="0" borderId="50" xfId="0" applyFont="1" applyBorder="1" applyAlignment="1">
      <alignment horizontal="center" wrapText="1"/>
    </xf>
    <xf numFmtId="0" fontId="44" fillId="0" borderId="51" xfId="0" applyFont="1" applyBorder="1" applyAlignment="1">
      <alignment horizontal="center" wrapText="1"/>
    </xf>
    <xf numFmtId="0" fontId="34" fillId="8" borderId="29" xfId="0" applyFont="1" applyFill="1" applyBorder="1" applyAlignment="1">
      <alignment horizontal="left"/>
    </xf>
    <xf numFmtId="176" fontId="29" fillId="0" borderId="53"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3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49" fontId="0" fillId="24" borderId="23" xfId="58" applyNumberFormat="1" applyFont="1" applyFill="1" applyBorder="1" applyAlignment="1" applyProtection="1">
      <alignment horizontal="left" wrapText="1"/>
      <protection locked="0"/>
    </xf>
    <xf numFmtId="49" fontId="28" fillId="8" borderId="14"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5" xfId="44"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wrapText="1"/>
      <protection/>
    </xf>
    <xf numFmtId="49" fontId="28" fillId="8" borderId="17"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55"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56"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47"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6"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7" xfId="58" applyFont="1" applyFill="1" applyBorder="1" applyAlignment="1" applyProtection="1">
      <alignment horizontal="center" vertical="center" wrapText="1"/>
      <protection/>
    </xf>
    <xf numFmtId="0" fontId="27" fillId="26" borderId="58" xfId="58" applyFont="1" applyFill="1" applyBorder="1" applyAlignment="1" applyProtection="1">
      <alignment horizontal="center" vertical="center" wrapText="1"/>
      <protection/>
    </xf>
    <xf numFmtId="0" fontId="27" fillId="26" borderId="59"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0" xfId="58" applyNumberFormat="1" applyFont="1" applyFill="1" applyBorder="1" applyAlignment="1" applyProtection="1">
      <alignment horizontal="left" wrapText="1"/>
      <protection/>
    </xf>
    <xf numFmtId="49" fontId="29" fillId="24" borderId="61" xfId="58" applyNumberFormat="1" applyFont="1" applyFill="1" applyBorder="1" applyAlignment="1" applyProtection="1">
      <alignment horizontal="left" wrapText="1"/>
      <protection locked="0"/>
    </xf>
    <xf numFmtId="49" fontId="29" fillId="24" borderId="55"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1" xfId="58" applyNumberFormat="1" applyFont="1" applyFill="1" applyBorder="1" applyAlignment="1" applyProtection="1">
      <alignment horizontal="left"/>
      <protection locked="0"/>
    </xf>
    <xf numFmtId="0" fontId="29" fillId="0" borderId="62"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3"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65" xfId="58" applyNumberFormat="1" applyFont="1" applyFill="1" applyBorder="1" applyAlignment="1" applyProtection="1">
      <alignment horizontal="left" wrapText="1"/>
      <protection locked="0"/>
    </xf>
    <xf numFmtId="0" fontId="29" fillId="24" borderId="62"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55"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4" xfId="58" applyFont="1" applyFill="1" applyBorder="1" applyAlignment="1" applyProtection="1">
      <alignment horizontal="center" vertical="center" wrapText="1"/>
      <protection/>
    </xf>
    <xf numFmtId="0" fontId="27" fillId="26" borderId="49" xfId="58" applyFont="1" applyFill="1" applyBorder="1" applyAlignment="1" applyProtection="1">
      <alignment horizontal="center" vertical="center" wrapText="1"/>
      <protection/>
    </xf>
    <xf numFmtId="49" fontId="0" fillId="24" borderId="56" xfId="58" applyNumberFormat="1" applyFont="1" applyFill="1" applyBorder="1" applyAlignment="1" applyProtection="1">
      <alignment horizontal="left" wrapText="1"/>
      <protection locked="0"/>
    </xf>
    <xf numFmtId="49" fontId="29" fillId="24" borderId="68"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69"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50" xfId="58" applyNumberFormat="1" applyFont="1" applyFill="1" applyBorder="1" applyAlignment="1" applyProtection="1">
      <alignment horizontal="left" wrapText="1"/>
      <protection/>
    </xf>
    <xf numFmtId="0" fontId="0" fillId="0" borderId="70" xfId="58" applyFont="1" applyFill="1" applyBorder="1" applyAlignment="1" applyProtection="1">
      <alignment horizontal="center"/>
      <protection/>
    </xf>
    <xf numFmtId="0" fontId="0" fillId="0" borderId="71"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0"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0" fontId="28" fillId="0" borderId="70" xfId="58" applyFont="1" applyFill="1" applyBorder="1" applyAlignment="1" applyProtection="1">
      <alignment horizontal="center"/>
      <protection/>
    </xf>
    <xf numFmtId="0" fontId="28" fillId="0" borderId="71"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3"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48"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0" fontId="28" fillId="20" borderId="36" xfId="58" applyFont="1" applyFill="1" applyBorder="1" applyAlignment="1" applyProtection="1">
      <alignment horizontal="center"/>
      <protection/>
    </xf>
    <xf numFmtId="0" fontId="28" fillId="20" borderId="60" xfId="58" applyFont="1" applyFill="1" applyBorder="1" applyAlignment="1" applyProtection="1">
      <alignment horizontal="center"/>
      <protection/>
    </xf>
    <xf numFmtId="2" fontId="29" fillId="24" borderId="63"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2"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0" fontId="29" fillId="24" borderId="52" xfId="58" applyNumberFormat="1" applyFont="1" applyFill="1" applyBorder="1" applyAlignment="1" applyProtection="1">
      <alignment horizontal="left" wrapText="1"/>
      <protection locked="0"/>
    </xf>
    <xf numFmtId="0" fontId="29" fillId="24" borderId="74"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47" xfId="58" applyNumberFormat="1" applyFont="1" applyFill="1" applyBorder="1" applyAlignment="1" applyProtection="1">
      <alignment horizontal="left" wrapText="1"/>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27" fillId="16" borderId="48"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49"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2"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2"/>
  <sheetViews>
    <sheetView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8" t="s">
        <v>4587</v>
      </c>
      <c r="C2" s="199"/>
      <c r="F2" s="182" t="s">
        <v>5435</v>
      </c>
      <c r="G2" s="183">
        <v>1.2</v>
      </c>
    </row>
    <row r="3" spans="2:3" ht="22.5" customHeight="1" thickBot="1">
      <c r="B3" s="200" t="s">
        <v>2233</v>
      </c>
      <c r="C3" s="201"/>
    </row>
    <row r="4" spans="2:3" ht="26.25" customHeight="1" thickBot="1">
      <c r="B4" s="202" t="s">
        <v>416</v>
      </c>
      <c r="C4" s="203"/>
    </row>
    <row r="5" spans="2:3" ht="19.5" customHeight="1" thickBot="1">
      <c r="B5" s="72" t="s">
        <v>1921</v>
      </c>
      <c r="C5" s="71" t="s">
        <v>1920</v>
      </c>
    </row>
    <row r="6" spans="2:5" ht="19.5" customHeight="1">
      <c r="B6" s="204" t="s">
        <v>417</v>
      </c>
      <c r="C6" s="70" t="s">
        <v>4769</v>
      </c>
      <c r="E6" s="167"/>
    </row>
    <row r="7" spans="2:3" ht="19.5" customHeight="1">
      <c r="B7" s="205"/>
      <c r="C7" s="69" t="s">
        <v>418</v>
      </c>
    </row>
    <row r="8" spans="2:3" ht="19.5" customHeight="1" thickBot="1">
      <c r="B8" s="206"/>
      <c r="C8" s="67" t="s">
        <v>2234</v>
      </c>
    </row>
    <row r="9" spans="2:3" ht="30" customHeight="1">
      <c r="B9" s="210" t="s">
        <v>1918</v>
      </c>
      <c r="C9" s="68" t="s">
        <v>4769</v>
      </c>
    </row>
    <row r="10" spans="2:3" ht="30" customHeight="1" thickBot="1">
      <c r="B10" s="206"/>
      <c r="C10" s="67" t="s">
        <v>2234</v>
      </c>
    </row>
    <row r="11" spans="2:3" ht="30" customHeight="1">
      <c r="B11" s="210" t="s">
        <v>1919</v>
      </c>
      <c r="C11" s="68" t="s">
        <v>418</v>
      </c>
    </row>
    <row r="12" spans="2:3" ht="30" customHeight="1">
      <c r="B12" s="211"/>
      <c r="C12" s="194" t="s">
        <v>2234</v>
      </c>
    </row>
    <row r="13" spans="2:3" ht="54" customHeight="1">
      <c r="B13" s="214" t="s">
        <v>4962</v>
      </c>
      <c r="C13" s="215"/>
    </row>
    <row r="14" spans="2:3" ht="30" customHeight="1">
      <c r="B14" s="193"/>
      <c r="C14" s="193"/>
    </row>
    <row r="15" ht="13.5" thickBot="1"/>
    <row r="16" spans="2:6" ht="24" thickBot="1">
      <c r="B16" s="212" t="s">
        <v>4588</v>
      </c>
      <c r="C16" s="196"/>
      <c r="D16" s="196"/>
      <c r="E16" s="196"/>
      <c r="F16" s="197"/>
    </row>
    <row r="17" spans="2:6" ht="15.75">
      <c r="B17" s="195" t="s">
        <v>2235</v>
      </c>
      <c r="C17" s="213"/>
      <c r="D17" s="216" t="s">
        <v>4664</v>
      </c>
      <c r="E17" s="216"/>
      <c r="F17" s="216"/>
    </row>
    <row r="18" spans="2:6" ht="57" customHeight="1">
      <c r="B18" s="207" t="s">
        <v>415</v>
      </c>
      <c r="C18" s="208"/>
      <c r="D18" s="207" t="s">
        <v>4589</v>
      </c>
      <c r="E18" s="209"/>
      <c r="F18" s="208"/>
    </row>
    <row r="19" spans="2:6" ht="46.5" customHeight="1">
      <c r="B19" s="207" t="s">
        <v>4590</v>
      </c>
      <c r="C19" s="208"/>
      <c r="D19" s="207" t="s">
        <v>2240</v>
      </c>
      <c r="E19" s="209"/>
      <c r="F19" s="208"/>
    </row>
    <row r="20" spans="2:7" ht="37.5" customHeight="1">
      <c r="B20" s="207" t="s">
        <v>2236</v>
      </c>
      <c r="C20" s="208"/>
      <c r="D20" s="207" t="s">
        <v>2237</v>
      </c>
      <c r="E20" s="209"/>
      <c r="F20" s="208"/>
      <c r="G20" s="163"/>
    </row>
    <row r="21" spans="2:6" ht="33.75" customHeight="1">
      <c r="B21" s="207" t="s">
        <v>2238</v>
      </c>
      <c r="C21" s="208"/>
      <c r="D21" s="207" t="s">
        <v>2239</v>
      </c>
      <c r="E21" s="209"/>
      <c r="F21" s="208"/>
    </row>
    <row r="22" spans="2:6" ht="89.25" customHeight="1">
      <c r="B22" s="207" t="s">
        <v>5436</v>
      </c>
      <c r="C22" s="208"/>
      <c r="D22" s="207" t="s">
        <v>5437</v>
      </c>
      <c r="E22" s="209"/>
      <c r="F22" s="208"/>
    </row>
  </sheetData>
  <sheetProtection password="94B3" sheet="1" objects="1" scenarios="1"/>
  <mergeCells count="20">
    <mergeCell ref="B21:C21"/>
    <mergeCell ref="B20:C20"/>
    <mergeCell ref="D20:F20"/>
    <mergeCell ref="D17:F17"/>
    <mergeCell ref="B18:C18"/>
    <mergeCell ref="D18:F18"/>
    <mergeCell ref="B22:C22"/>
    <mergeCell ref="D22:F22"/>
    <mergeCell ref="B9:B10"/>
    <mergeCell ref="B11:B12"/>
    <mergeCell ref="B16:F16"/>
    <mergeCell ref="B17:C17"/>
    <mergeCell ref="B13:C13"/>
    <mergeCell ref="D21:F21"/>
    <mergeCell ref="B19:C19"/>
    <mergeCell ref="D19:F19"/>
    <mergeCell ref="B2:C2"/>
    <mergeCell ref="B3:C3"/>
    <mergeCell ref="B4:C4"/>
    <mergeCell ref="B6:B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3615</v>
      </c>
      <c r="B1" s="21"/>
      <c r="C1" s="10" t="s">
        <v>4770</v>
      </c>
      <c r="D1" s="10" t="s">
        <v>4771</v>
      </c>
      <c r="E1" s="27" t="s">
        <v>5265</v>
      </c>
      <c r="F1" s="10" t="s">
        <v>5266</v>
      </c>
    </row>
    <row r="2" spans="1:6" ht="11.25">
      <c r="A2" s="20" t="s">
        <v>3616</v>
      </c>
      <c r="C2" s="23" t="s">
        <v>372</v>
      </c>
      <c r="D2" s="23" t="s">
        <v>4769</v>
      </c>
      <c r="E2" s="23"/>
      <c r="F2" s="23"/>
    </row>
    <row r="3" spans="2:6" ht="12.75">
      <c r="B3" s="38"/>
      <c r="C3" s="23" t="s">
        <v>373</v>
      </c>
      <c r="D3" s="23" t="s">
        <v>4547</v>
      </c>
      <c r="E3" s="23"/>
      <c r="F3" s="23"/>
    </row>
    <row r="4" ht="12.75">
      <c r="B4" s="38"/>
    </row>
    <row r="5" ht="11.25">
      <c r="E5" s="11"/>
    </row>
    <row r="6" ht="11.25">
      <c r="E6" s="23"/>
    </row>
    <row r="7" ht="11.25">
      <c r="E7" s="23"/>
    </row>
  </sheetData>
  <sheetProtection password="94B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B6" sqref="B6:C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5490</v>
      </c>
      <c r="C1" s="41"/>
      <c r="D1" s="41"/>
      <c r="E1" s="42" t="s">
        <v>5435</v>
      </c>
      <c r="F1" s="81">
        <v>1.2</v>
      </c>
      <c r="G1" s="1"/>
    </row>
    <row r="2" spans="1:7" ht="24.75" customHeight="1" thickBot="1">
      <c r="A2" s="39"/>
      <c r="B2" s="254" t="s">
        <v>4769</v>
      </c>
      <c r="C2" s="255"/>
      <c r="D2" s="255"/>
      <c r="E2" s="255"/>
      <c r="F2" s="256"/>
      <c r="G2" s="2"/>
    </row>
    <row r="3" spans="1:7" ht="17.25" customHeight="1" thickBot="1">
      <c r="A3" s="39"/>
      <c r="B3" s="44"/>
      <c r="C3" s="45"/>
      <c r="D3" s="45"/>
      <c r="E3" s="45"/>
      <c r="F3" s="45"/>
      <c r="G3" s="2"/>
    </row>
    <row r="4" spans="1:7" ht="22.5" customHeight="1" thickBot="1">
      <c r="A4" s="39"/>
      <c r="B4" s="259" t="s">
        <v>3896</v>
      </c>
      <c r="C4" s="260"/>
      <c r="D4" s="260"/>
      <c r="E4" s="260"/>
      <c r="F4" s="261"/>
      <c r="G4" s="2"/>
    </row>
    <row r="5" spans="1:7" ht="19.5" customHeight="1">
      <c r="A5" s="39"/>
      <c r="B5" s="242" t="s">
        <v>3425</v>
      </c>
      <c r="C5" s="243"/>
      <c r="D5" s="242" t="s">
        <v>3426</v>
      </c>
      <c r="E5" s="243"/>
      <c r="F5" s="125" t="s">
        <v>3427</v>
      </c>
      <c r="G5" s="2"/>
    </row>
    <row r="6" spans="1:7" ht="37.5" customHeight="1" thickBot="1">
      <c r="A6" s="39"/>
      <c r="B6" s="265" t="s">
        <v>4860</v>
      </c>
      <c r="C6" s="266"/>
      <c r="D6" s="257" t="s">
        <v>451</v>
      </c>
      <c r="E6" s="258"/>
      <c r="F6" s="114" t="s">
        <v>2179</v>
      </c>
      <c r="G6" s="2"/>
    </row>
    <row r="7" spans="1:7" ht="18.75" customHeight="1" thickBot="1">
      <c r="A7" s="39"/>
      <c r="B7" s="43"/>
      <c r="C7" s="46"/>
      <c r="G7" s="2"/>
    </row>
    <row r="8" spans="1:7" ht="24.75" customHeight="1" thickBot="1">
      <c r="A8" s="39"/>
      <c r="B8" s="262" t="s">
        <v>3895</v>
      </c>
      <c r="C8" s="263"/>
      <c r="D8" s="263"/>
      <c r="E8" s="263"/>
      <c r="F8" s="264"/>
      <c r="G8" s="2"/>
    </row>
    <row r="9" spans="1:7" ht="19.5" customHeight="1">
      <c r="A9" s="39"/>
      <c r="B9" s="242" t="s">
        <v>3428</v>
      </c>
      <c r="C9" s="243"/>
      <c r="D9" s="267" t="s">
        <v>2484</v>
      </c>
      <c r="E9" s="268"/>
      <c r="F9" s="125" t="s">
        <v>4068</v>
      </c>
      <c r="G9" s="2"/>
    </row>
    <row r="10" spans="1:7" ht="76.5" customHeight="1" thickBot="1">
      <c r="A10" s="39"/>
      <c r="B10" s="277" t="s">
        <v>452</v>
      </c>
      <c r="C10" s="306"/>
      <c r="D10" s="269"/>
      <c r="E10" s="270"/>
      <c r="F10" s="60" t="s">
        <v>453</v>
      </c>
      <c r="G10" s="2"/>
    </row>
    <row r="11" spans="1:7" ht="21.75" customHeight="1" thickBot="1">
      <c r="A11" s="39"/>
      <c r="B11" s="43"/>
      <c r="G11" s="2"/>
    </row>
    <row r="12" spans="1:9" ht="30" customHeight="1" thickBot="1">
      <c r="A12" s="39"/>
      <c r="B12" s="335" t="s">
        <v>3897</v>
      </c>
      <c r="C12" s="297"/>
      <c r="D12" s="297"/>
      <c r="E12" s="297"/>
      <c r="F12" s="298"/>
      <c r="G12" s="2"/>
      <c r="H12" s="347" t="s">
        <v>1922</v>
      </c>
      <c r="I12" s="348"/>
    </row>
    <row r="13" spans="1:9" ht="19.5" customHeight="1">
      <c r="A13" s="39"/>
      <c r="B13" s="242" t="s">
        <v>5186</v>
      </c>
      <c r="C13" s="243"/>
      <c r="D13" s="242" t="s">
        <v>5187</v>
      </c>
      <c r="E13" s="243"/>
      <c r="F13" s="125" t="s">
        <v>3431</v>
      </c>
      <c r="G13" s="2"/>
      <c r="H13" s="338" t="s">
        <v>1923</v>
      </c>
      <c r="I13" s="339"/>
    </row>
    <row r="14" spans="1:9" ht="34.5" customHeight="1" thickBot="1">
      <c r="A14" s="39"/>
      <c r="B14" s="257" t="s">
        <v>444</v>
      </c>
      <c r="C14" s="258"/>
      <c r="D14" s="257" t="s">
        <v>444</v>
      </c>
      <c r="E14" s="258"/>
      <c r="F14" s="80">
        <v>40011</v>
      </c>
      <c r="G14" s="2"/>
      <c r="H14" s="74" t="s">
        <v>3838</v>
      </c>
      <c r="I14" s="53" t="s">
        <v>2248</v>
      </c>
    </row>
    <row r="15" spans="1:9" ht="35.25" customHeight="1" thickBot="1">
      <c r="A15" s="39"/>
      <c r="B15" s="238" t="s">
        <v>3430</v>
      </c>
      <c r="C15" s="239"/>
      <c r="D15" s="242" t="s">
        <v>4554</v>
      </c>
      <c r="E15" s="243"/>
      <c r="F15" s="316"/>
      <c r="G15" s="2"/>
      <c r="H15" s="73" t="s">
        <v>3839</v>
      </c>
      <c r="I15" s="57" t="s">
        <v>2249</v>
      </c>
    </row>
    <row r="16" spans="1:9" ht="30" customHeight="1" thickBot="1">
      <c r="A16" s="39"/>
      <c r="B16" s="240">
        <v>141096</v>
      </c>
      <c r="C16" s="241"/>
      <c r="D16" s="244" t="s">
        <v>445</v>
      </c>
      <c r="E16" s="245"/>
      <c r="F16" s="317"/>
      <c r="G16" s="2"/>
      <c r="H16" s="321" t="s">
        <v>1925</v>
      </c>
      <c r="I16" s="322"/>
    </row>
    <row r="17" spans="1:9" ht="22.5" customHeight="1">
      <c r="A17" s="39"/>
      <c r="B17" s="242" t="s">
        <v>3429</v>
      </c>
      <c r="C17" s="243"/>
      <c r="D17" s="242" t="s">
        <v>4555</v>
      </c>
      <c r="E17" s="349"/>
      <c r="F17" s="317"/>
      <c r="G17" s="2"/>
      <c r="H17" s="76" t="s">
        <v>3831</v>
      </c>
      <c r="I17" s="8" t="s">
        <v>2153</v>
      </c>
    </row>
    <row r="18" spans="1:9" ht="34.5" customHeight="1" thickBot="1">
      <c r="A18" s="39"/>
      <c r="B18" s="257" t="s">
        <v>3686</v>
      </c>
      <c r="C18" s="258"/>
      <c r="D18" s="246" t="s">
        <v>446</v>
      </c>
      <c r="E18" s="247"/>
      <c r="F18" s="317"/>
      <c r="G18" s="2"/>
      <c r="H18" s="175" t="s">
        <v>3832</v>
      </c>
      <c r="I18" s="47" t="str">
        <f>VLOOKUP($I17,AGENCY_A,2,FALSE)</f>
        <v>Government Accountability Office</v>
      </c>
    </row>
    <row r="19" spans="1:9" ht="28.5" customHeight="1">
      <c r="A19" s="39"/>
      <c r="B19" s="242" t="s">
        <v>4550</v>
      </c>
      <c r="C19" s="226"/>
      <c r="D19" s="248" t="s">
        <v>4551</v>
      </c>
      <c r="E19" s="249"/>
      <c r="F19" s="317"/>
      <c r="G19" s="2"/>
      <c r="H19" s="76" t="s">
        <v>3833</v>
      </c>
      <c r="I19" s="8" t="s">
        <v>887</v>
      </c>
    </row>
    <row r="20" spans="1:9" ht="34.5" customHeight="1" thickBot="1">
      <c r="A20" s="39"/>
      <c r="B20" s="252">
        <v>0</v>
      </c>
      <c r="C20" s="253"/>
      <c r="D20" s="250">
        <v>0</v>
      </c>
      <c r="E20" s="251"/>
      <c r="F20" s="317"/>
      <c r="G20" s="2"/>
      <c r="H20" s="75" t="s">
        <v>3834</v>
      </c>
      <c r="I20" s="47" t="str">
        <f>VLOOKUP($I19,PROG_SRC_A,2,FALSE)</f>
        <v>Government Accountability Office-Salaries and Expenses, Recovery Act</v>
      </c>
    </row>
    <row r="21" spans="1:9" ht="27.75" customHeight="1">
      <c r="A21" s="39"/>
      <c r="B21" s="242" t="s">
        <v>4552</v>
      </c>
      <c r="C21" s="226"/>
      <c r="D21" s="248" t="s">
        <v>4553</v>
      </c>
      <c r="E21" s="249"/>
      <c r="F21" s="317"/>
      <c r="G21" s="2"/>
      <c r="H21" s="321" t="s">
        <v>3830</v>
      </c>
      <c r="I21" s="323"/>
    </row>
    <row r="22" spans="1:9" ht="30" customHeight="1" thickBot="1">
      <c r="A22" s="39"/>
      <c r="B22" s="252">
        <v>13</v>
      </c>
      <c r="C22" s="253"/>
      <c r="D22" s="250">
        <v>12052.68</v>
      </c>
      <c r="E22" s="251"/>
      <c r="F22" s="317"/>
      <c r="G22" s="2"/>
      <c r="H22" s="77" t="s">
        <v>3835</v>
      </c>
      <c r="I22" s="54" t="s">
        <v>2154</v>
      </c>
    </row>
    <row r="23" spans="1:9" ht="34.5" customHeight="1" thickBot="1">
      <c r="A23" s="39"/>
      <c r="B23" s="242" t="s">
        <v>4548</v>
      </c>
      <c r="C23" s="226"/>
      <c r="D23" s="248" t="s">
        <v>4549</v>
      </c>
      <c r="E23" s="249"/>
      <c r="F23" s="317"/>
      <c r="G23" s="2"/>
      <c r="H23" s="175" t="s">
        <v>3940</v>
      </c>
      <c r="I23" s="47" t="str">
        <f ca="1">OFFSET(AGENCY_A,MATCH(I22,OFFSET(AGENCY_A,0,1,ROWS(AGENCY_A),1),0)-1,0,1,1)</f>
        <v>0500</v>
      </c>
    </row>
    <row r="24" spans="1:9" ht="34.5" customHeight="1" thickBot="1">
      <c r="A24" s="39"/>
      <c r="B24" s="252">
        <v>0</v>
      </c>
      <c r="C24" s="253"/>
      <c r="D24" s="250">
        <v>0</v>
      </c>
      <c r="E24" s="251"/>
      <c r="F24" s="318"/>
      <c r="G24" s="2"/>
      <c r="H24" s="76" t="s">
        <v>3836</v>
      </c>
      <c r="I24" s="54" t="s">
        <v>888</v>
      </c>
    </row>
    <row r="25" spans="1:9" ht="26.25" customHeight="1" thickBot="1">
      <c r="A25" s="39"/>
      <c r="B25" s="329" t="s">
        <v>3432</v>
      </c>
      <c r="C25" s="330"/>
      <c r="D25" s="330"/>
      <c r="E25" s="330"/>
      <c r="F25" s="331"/>
      <c r="G25" s="2"/>
      <c r="H25" s="75" t="s">
        <v>1924</v>
      </c>
      <c r="I25" s="47" t="e">
        <f ca="1">OFFSET(PROG_SRC_A,MATCH($I24,OFFSET(PROG_SRC_A,0,1,ROWS(PROG_SRC_A),1),0)-1,0,1,1)</f>
        <v>#N/A</v>
      </c>
    </row>
    <row r="26" spans="1:9" ht="158.25" customHeight="1">
      <c r="A26" s="39"/>
      <c r="B26" s="332" t="s">
        <v>454</v>
      </c>
      <c r="C26" s="333"/>
      <c r="D26" s="333"/>
      <c r="E26" s="333"/>
      <c r="F26" s="334"/>
      <c r="G26" s="2"/>
      <c r="I26" s="65"/>
    </row>
    <row r="27" spans="1:7" ht="15" customHeight="1" thickBot="1">
      <c r="A27" s="39"/>
      <c r="B27" s="288" t="str">
        <f>MSG_NUM_CHAR&amp;"    "&amp;LEN(B26)</f>
        <v>Number of characters entered:    572</v>
      </c>
      <c r="C27" s="289"/>
      <c r="D27" s="289"/>
      <c r="E27" s="289"/>
      <c r="F27" s="290"/>
      <c r="G27" s="2"/>
    </row>
    <row r="28" spans="1:7" ht="25.5" customHeight="1" thickBot="1">
      <c r="A28" s="39"/>
      <c r="B28" s="39"/>
      <c r="C28" s="48"/>
      <c r="D28" s="49"/>
      <c r="E28" s="49"/>
      <c r="F28" s="49"/>
      <c r="G28" s="2"/>
    </row>
    <row r="29" spans="1:7" ht="34.5" customHeight="1" thickBot="1">
      <c r="A29" s="39"/>
      <c r="B29" s="335" t="s">
        <v>3433</v>
      </c>
      <c r="C29" s="297"/>
      <c r="D29" s="297"/>
      <c r="E29" s="297"/>
      <c r="F29" s="297"/>
      <c r="G29" s="2"/>
    </row>
    <row r="30" spans="1:7" ht="34.5" customHeight="1">
      <c r="A30" s="39"/>
      <c r="B30" s="242" t="s">
        <v>4069</v>
      </c>
      <c r="C30" s="243"/>
      <c r="D30" s="242" t="s">
        <v>3434</v>
      </c>
      <c r="E30" s="243"/>
      <c r="F30" s="125" t="s">
        <v>4071</v>
      </c>
      <c r="G30" s="2"/>
    </row>
    <row r="31" spans="2:7" ht="79.5" customHeight="1" thickBot="1">
      <c r="B31" s="291" t="s">
        <v>447</v>
      </c>
      <c r="C31" s="292"/>
      <c r="D31" s="293" t="s">
        <v>898</v>
      </c>
      <c r="E31" s="294"/>
      <c r="F31" s="115">
        <v>24414</v>
      </c>
      <c r="G31" s="2"/>
    </row>
    <row r="32" spans="1:7" ht="19.5" customHeight="1">
      <c r="A32" s="39"/>
      <c r="B32" s="336" t="s">
        <v>3435</v>
      </c>
      <c r="C32" s="337"/>
      <c r="D32" s="242" t="s">
        <v>3436</v>
      </c>
      <c r="E32" s="226"/>
      <c r="F32" s="243"/>
      <c r="G32" s="2"/>
    </row>
    <row r="33" spans="1:7" ht="183" customHeight="1">
      <c r="A33" s="39"/>
      <c r="B33" s="340">
        <v>1.18</v>
      </c>
      <c r="C33" s="341"/>
      <c r="D33" s="344" t="s">
        <v>448</v>
      </c>
      <c r="E33" s="345"/>
      <c r="F33" s="346"/>
      <c r="G33" s="2"/>
    </row>
    <row r="34" spans="1:7" ht="24" customHeight="1" thickBot="1">
      <c r="A34" s="39"/>
      <c r="B34" s="342"/>
      <c r="C34" s="343"/>
      <c r="D34" s="288" t="str">
        <f>MSG_NUM_CHAR&amp;" "&amp;LEN(D33)</f>
        <v>Number of characters entered: 95</v>
      </c>
      <c r="E34" s="289"/>
      <c r="F34" s="290"/>
      <c r="G34" s="2"/>
    </row>
    <row r="35" spans="1:7" ht="19.5" customHeight="1">
      <c r="A35" s="39"/>
      <c r="B35" s="242" t="s">
        <v>4070</v>
      </c>
      <c r="C35" s="226"/>
      <c r="D35" s="226"/>
      <c r="E35" s="226"/>
      <c r="F35" s="243"/>
      <c r="G35" s="2"/>
    </row>
    <row r="36" spans="1:7" ht="24" customHeight="1">
      <c r="A36" s="39"/>
      <c r="B36" s="279" t="s">
        <v>449</v>
      </c>
      <c r="C36" s="280"/>
      <c r="D36" s="280"/>
      <c r="E36" s="280"/>
      <c r="F36" s="281"/>
      <c r="G36" s="2"/>
    </row>
    <row r="37" spans="1:7" ht="27" customHeight="1">
      <c r="A37" s="39"/>
      <c r="B37" s="282"/>
      <c r="C37" s="283"/>
      <c r="D37" s="283"/>
      <c r="E37" s="283"/>
      <c r="F37" s="284"/>
      <c r="G37" s="2"/>
    </row>
    <row r="38" spans="1:7" ht="27.75" customHeight="1">
      <c r="A38" s="39"/>
      <c r="B38" s="282"/>
      <c r="C38" s="283"/>
      <c r="D38" s="283"/>
      <c r="E38" s="283"/>
      <c r="F38" s="284"/>
      <c r="G38" s="2"/>
    </row>
    <row r="39" spans="1:7" ht="27.75" customHeight="1" thickBot="1">
      <c r="A39" s="39"/>
      <c r="B39" s="285"/>
      <c r="C39" s="286"/>
      <c r="D39" s="286"/>
      <c r="E39" s="286"/>
      <c r="F39" s="287"/>
      <c r="G39" s="2"/>
    </row>
    <row r="40" spans="1:9" ht="16.5" customHeight="1" thickBot="1">
      <c r="A40" s="39"/>
      <c r="B40" s="288" t="str">
        <f>MSG_NUM_CHAR&amp;"    "&amp;LEN(B36)</f>
        <v>Number of characters entered:    42</v>
      </c>
      <c r="C40" s="289"/>
      <c r="D40" s="289"/>
      <c r="E40" s="289"/>
      <c r="F40" s="290"/>
      <c r="G40" s="2"/>
      <c r="H40" s="319" t="s">
        <v>1642</v>
      </c>
      <c r="I40" s="320"/>
    </row>
    <row r="41" spans="1:9" ht="34.5" customHeight="1">
      <c r="A41" s="39"/>
      <c r="B41" s="242" t="s">
        <v>3437</v>
      </c>
      <c r="C41" s="226"/>
      <c r="D41" s="226"/>
      <c r="E41" s="243"/>
      <c r="F41" s="324"/>
      <c r="G41" s="2"/>
      <c r="H41" s="338" t="s">
        <v>3837</v>
      </c>
      <c r="I41" s="339"/>
    </row>
    <row r="42" spans="1:9" ht="28.5" customHeight="1" thickBot="1">
      <c r="A42" s="39"/>
      <c r="B42" s="93">
        <v>1</v>
      </c>
      <c r="C42" s="181" t="s">
        <v>4844</v>
      </c>
      <c r="D42" s="95">
        <v>2</v>
      </c>
      <c r="E42" s="181" t="s">
        <v>3294</v>
      </c>
      <c r="F42" s="325"/>
      <c r="G42" s="2"/>
      <c r="H42" s="138" t="s">
        <v>1643</v>
      </c>
      <c r="I42" s="139" t="s">
        <v>4627</v>
      </c>
    </row>
    <row r="43" spans="1:9" ht="34.5" customHeight="1" thickBot="1">
      <c r="A43" s="39"/>
      <c r="B43" s="93">
        <v>3</v>
      </c>
      <c r="C43" s="181"/>
      <c r="D43" s="95">
        <v>4</v>
      </c>
      <c r="E43" s="181"/>
      <c r="F43" s="325"/>
      <c r="G43" s="2"/>
      <c r="H43" s="138" t="s">
        <v>1644</v>
      </c>
      <c r="I43" s="139" t="s">
        <v>2250</v>
      </c>
    </row>
    <row r="44" spans="1:9" ht="31.5" customHeight="1" thickBot="1">
      <c r="A44" s="39"/>
      <c r="B44" s="93">
        <v>5</v>
      </c>
      <c r="C44" s="181"/>
      <c r="D44" s="95">
        <v>6</v>
      </c>
      <c r="E44" s="181"/>
      <c r="F44" s="325"/>
      <c r="G44" s="2"/>
      <c r="H44" s="138" t="s">
        <v>1645</v>
      </c>
      <c r="I44" s="139" t="s">
        <v>2251</v>
      </c>
    </row>
    <row r="45" spans="1:9" ht="31.5" customHeight="1">
      <c r="A45" s="39"/>
      <c r="B45" s="93">
        <v>7</v>
      </c>
      <c r="C45" s="181"/>
      <c r="D45" s="95">
        <v>8</v>
      </c>
      <c r="E45" s="181"/>
      <c r="F45" s="325"/>
      <c r="G45" s="2"/>
      <c r="H45" s="321" t="s">
        <v>1925</v>
      </c>
      <c r="I45" s="322"/>
    </row>
    <row r="46" spans="1:9" ht="35.25" customHeight="1" thickBot="1">
      <c r="A46" s="39"/>
      <c r="B46" s="94">
        <v>9</v>
      </c>
      <c r="C46" s="181"/>
      <c r="D46" s="96">
        <v>10</v>
      </c>
      <c r="E46" s="181"/>
      <c r="F46" s="326"/>
      <c r="G46" s="2"/>
      <c r="H46" s="78" t="s">
        <v>3840</v>
      </c>
      <c r="I46" s="169">
        <v>111110</v>
      </c>
    </row>
    <row r="47" spans="1:9" ht="30" customHeight="1" thickBot="1">
      <c r="A47" s="39"/>
      <c r="B47" s="242" t="s">
        <v>4072</v>
      </c>
      <c r="C47" s="243"/>
      <c r="D47" s="242" t="s">
        <v>4073</v>
      </c>
      <c r="E47" s="243"/>
      <c r="F47" s="125" t="s">
        <v>4148</v>
      </c>
      <c r="G47" s="2"/>
      <c r="H47" s="79" t="s">
        <v>3841</v>
      </c>
      <c r="I47" s="140" t="str">
        <f>VLOOKUP(I46,ACTIVITY_A,2,FALSE)</f>
        <v>Soybean Farming</v>
      </c>
    </row>
    <row r="48" spans="1:9" ht="34.5" customHeight="1" thickBot="1">
      <c r="A48" s="39"/>
      <c r="B48" s="217">
        <v>24414.64</v>
      </c>
      <c r="C48" s="218"/>
      <c r="D48" s="327">
        <v>0</v>
      </c>
      <c r="E48" s="328"/>
      <c r="F48" s="116" t="s">
        <v>450</v>
      </c>
      <c r="G48" s="2"/>
      <c r="H48" s="78" t="s">
        <v>1646</v>
      </c>
      <c r="I48" s="55" t="s">
        <v>4126</v>
      </c>
    </row>
    <row r="49" spans="1:9" ht="19.5" customHeight="1" thickBot="1">
      <c r="A49" s="39"/>
      <c r="B49" s="242" t="s">
        <v>4145</v>
      </c>
      <c r="C49" s="226"/>
      <c r="D49" s="226" t="s">
        <v>4143</v>
      </c>
      <c r="E49" s="226"/>
      <c r="F49" s="124" t="s">
        <v>4144</v>
      </c>
      <c r="G49" s="2"/>
      <c r="H49" s="79" t="s">
        <v>1647</v>
      </c>
      <c r="I49" s="50" t="str">
        <f>VLOOKUP(I48,STATE_A,2,FALSE)</f>
        <v>California</v>
      </c>
    </row>
    <row r="50" spans="1:9" ht="34.5" customHeight="1">
      <c r="A50" s="39"/>
      <c r="B50" s="301"/>
      <c r="C50" s="302"/>
      <c r="D50" s="219"/>
      <c r="E50" s="219"/>
      <c r="F50" s="117" t="s">
        <v>450</v>
      </c>
      <c r="G50" s="2"/>
      <c r="H50" s="78" t="s">
        <v>1648</v>
      </c>
      <c r="I50" s="55" t="s">
        <v>5233</v>
      </c>
    </row>
    <row r="51" spans="1:9" ht="19.5" customHeight="1" thickBot="1">
      <c r="A51" s="39"/>
      <c r="B51" s="233" t="s">
        <v>5159</v>
      </c>
      <c r="C51" s="227"/>
      <c r="D51" s="227" t="s">
        <v>5160</v>
      </c>
      <c r="E51" s="227"/>
      <c r="F51" s="120" t="s">
        <v>5161</v>
      </c>
      <c r="G51" s="2"/>
      <c r="H51" s="79" t="s">
        <v>1649</v>
      </c>
      <c r="I51" s="50" t="str">
        <f>VLOOKUP(I50,COUNTRY_A,2,FALSE)</f>
        <v>United States</v>
      </c>
    </row>
    <row r="52" spans="1:9" ht="34.5" customHeight="1">
      <c r="A52" s="39"/>
      <c r="B52" s="303" t="s">
        <v>450</v>
      </c>
      <c r="C52" s="304"/>
      <c r="D52" s="304" t="s">
        <v>450</v>
      </c>
      <c r="E52" s="304"/>
      <c r="F52" s="8" t="s">
        <v>450</v>
      </c>
      <c r="G52" s="43"/>
      <c r="H52" s="321" t="s">
        <v>3830</v>
      </c>
      <c r="I52" s="323"/>
    </row>
    <row r="53" spans="1:9" ht="30" customHeight="1">
      <c r="A53" s="39"/>
      <c r="B53" s="233" t="s">
        <v>4146</v>
      </c>
      <c r="C53" s="227"/>
      <c r="D53" s="227" t="s">
        <v>4147</v>
      </c>
      <c r="E53" s="227"/>
      <c r="F53" s="120" t="s">
        <v>5162</v>
      </c>
      <c r="G53" s="2"/>
      <c r="H53" s="78" t="s">
        <v>3842</v>
      </c>
      <c r="I53" s="118" t="s">
        <v>1749</v>
      </c>
    </row>
    <row r="54" spans="1:9" s="4" customFormat="1" ht="34.5" customHeight="1" thickBot="1">
      <c r="A54" s="3"/>
      <c r="B54" s="277" t="s">
        <v>450</v>
      </c>
      <c r="C54" s="278"/>
      <c r="D54" s="232"/>
      <c r="E54" s="232"/>
      <c r="F54" s="166"/>
      <c r="G54" s="2"/>
      <c r="H54" s="79" t="s">
        <v>3843</v>
      </c>
      <c r="I54" s="50">
        <f ca="1">OFFSET(ACTIVITY_A,MATCH(I53,OFFSET(ACTIVITY_A,0,1,ROWS(ACTIVITY_A),1),0)-1,0,1,1)</f>
        <v>111219</v>
      </c>
    </row>
    <row r="55" spans="1:9" s="52" customFormat="1" ht="29.25" customHeight="1">
      <c r="A55" s="51"/>
      <c r="B55" s="229" t="s">
        <v>4074</v>
      </c>
      <c r="C55" s="230"/>
      <c r="D55" s="230"/>
      <c r="E55" s="230"/>
      <c r="F55" s="231"/>
      <c r="G55" s="2"/>
      <c r="H55" s="78" t="s">
        <v>1650</v>
      </c>
      <c r="I55" s="56" t="s">
        <v>4764</v>
      </c>
    </row>
    <row r="56" spans="1:9" s="52" customFormat="1" ht="162.75" customHeight="1" thickBot="1">
      <c r="A56" s="51"/>
      <c r="B56" s="305" t="s">
        <v>450</v>
      </c>
      <c r="C56" s="269"/>
      <c r="D56" s="269"/>
      <c r="E56" s="269"/>
      <c r="F56" s="270"/>
      <c r="G56" s="2"/>
      <c r="H56" s="79" t="s">
        <v>1651</v>
      </c>
      <c r="I56" s="50" t="str">
        <f ca="1">OFFSET(STATE_A,MATCH(I55,OFFSET(STATE_A,0,1,ROWS(STATE_A),1),0)-1,0,1,1)</f>
        <v>CA</v>
      </c>
    </row>
    <row r="57" spans="1:9" s="52" customFormat="1" ht="19.5" customHeight="1" thickBot="1">
      <c r="A57" s="51"/>
      <c r="B57" s="234" t="str">
        <f>MSG_NUM_CHAR&amp;"    "&amp;LEN(B56)</f>
        <v>Number of characters entered:    0</v>
      </c>
      <c r="C57" s="235"/>
      <c r="D57" s="235"/>
      <c r="E57" s="235"/>
      <c r="F57" s="236"/>
      <c r="G57" s="2"/>
      <c r="H57" s="78" t="s">
        <v>1652</v>
      </c>
      <c r="I57" s="56" t="s">
        <v>5234</v>
      </c>
    </row>
    <row r="58" spans="1:9" s="52" customFormat="1" ht="24.75" customHeight="1" thickBot="1">
      <c r="A58" s="51"/>
      <c r="B58" s="237"/>
      <c r="C58" s="237"/>
      <c r="D58" s="237"/>
      <c r="E58" s="237"/>
      <c r="F58" s="237"/>
      <c r="G58" s="2"/>
      <c r="H58" s="79" t="s">
        <v>1653</v>
      </c>
      <c r="I58" s="50" t="str">
        <f ca="1">OFFSET(COUNTRY_A,MATCH(I57,OFFSET(COUNTRY_A,0,1,ROWS(COUNTRY_A),1),0)-1,0,1,1)</f>
        <v>US</v>
      </c>
    </row>
    <row r="59" spans="1:9" s="52" customFormat="1" ht="24.75" customHeight="1">
      <c r="A59" s="51"/>
      <c r="B59" s="309" t="s">
        <v>3438</v>
      </c>
      <c r="C59" s="310"/>
      <c r="D59" s="310"/>
      <c r="E59" s="310"/>
      <c r="F59" s="311"/>
      <c r="G59" s="2"/>
      <c r="I59" s="168"/>
    </row>
    <row r="60" spans="1:7" s="52" customFormat="1" ht="19.5" customHeight="1">
      <c r="A60" s="7"/>
      <c r="B60" s="233" t="s">
        <v>4075</v>
      </c>
      <c r="C60" s="227"/>
      <c r="D60" s="227" t="s">
        <v>4076</v>
      </c>
      <c r="E60" s="227"/>
      <c r="F60" s="120" t="s">
        <v>4543</v>
      </c>
      <c r="G60" s="2"/>
    </row>
    <row r="61" spans="1:7" s="52" customFormat="1" ht="36.75" customHeight="1">
      <c r="A61" s="7"/>
      <c r="B61" s="312" t="s">
        <v>455</v>
      </c>
      <c r="C61" s="228"/>
      <c r="D61" s="228"/>
      <c r="E61" s="228"/>
      <c r="F61" s="170" t="s">
        <v>456</v>
      </c>
      <c r="G61" s="2"/>
    </row>
    <row r="62" spans="1:6" s="52" customFormat="1" ht="19.5" customHeight="1">
      <c r="A62" s="7"/>
      <c r="B62" s="233" t="s">
        <v>4545</v>
      </c>
      <c r="C62" s="227"/>
      <c r="D62" s="227" t="s">
        <v>4556</v>
      </c>
      <c r="E62" s="227"/>
      <c r="F62" s="120" t="s">
        <v>4544</v>
      </c>
    </row>
    <row r="63" spans="1:6" s="52" customFormat="1" ht="42" customHeight="1" thickBot="1">
      <c r="A63" s="7"/>
      <c r="B63" s="313" t="s">
        <v>930</v>
      </c>
      <c r="C63" s="314"/>
      <c r="D63" s="300" t="s">
        <v>457</v>
      </c>
      <c r="E63" s="300"/>
      <c r="F63" s="119" t="s">
        <v>453</v>
      </c>
    </row>
    <row r="64" spans="1:7" s="52" customFormat="1" ht="19.5" customHeight="1">
      <c r="A64" s="7"/>
      <c r="B64" s="233" t="s">
        <v>4141</v>
      </c>
      <c r="C64" s="315"/>
      <c r="D64" s="220"/>
      <c r="E64" s="221"/>
      <c r="F64" s="222"/>
      <c r="G64" s="5"/>
    </row>
    <row r="65" spans="1:6" s="52" customFormat="1" ht="45" customHeight="1" thickBot="1">
      <c r="A65" s="7"/>
      <c r="B65" s="257" t="s">
        <v>5233</v>
      </c>
      <c r="C65" s="299"/>
      <c r="D65" s="223"/>
      <c r="E65" s="224"/>
      <c r="F65" s="225"/>
    </row>
    <row r="66" spans="1:6" s="52" customFormat="1" ht="24.75" customHeight="1" thickBot="1">
      <c r="A66" s="7"/>
      <c r="C66" s="43"/>
      <c r="D66" s="43"/>
      <c r="E66" s="43"/>
      <c r="F66" s="43"/>
    </row>
    <row r="67" spans="1:7" s="52" customFormat="1" ht="30" customHeight="1" thickBot="1">
      <c r="A67" s="7"/>
      <c r="B67" s="295" t="s">
        <v>3844</v>
      </c>
      <c r="C67" s="296"/>
      <c r="D67" s="297"/>
      <c r="E67" s="297"/>
      <c r="F67" s="298"/>
      <c r="G67" s="6"/>
    </row>
    <row r="68" spans="1:7" s="52" customFormat="1" ht="34.5" customHeight="1">
      <c r="A68" s="7"/>
      <c r="B68" s="307" t="s">
        <v>4142</v>
      </c>
      <c r="C68" s="308"/>
      <c r="D68" s="121" t="s">
        <v>4631</v>
      </c>
      <c r="E68" s="122" t="s">
        <v>3439</v>
      </c>
      <c r="F68" s="123" t="s">
        <v>3440</v>
      </c>
      <c r="G68" s="6"/>
    </row>
    <row r="69" spans="1:7" s="52" customFormat="1" ht="34.5" customHeight="1" thickBot="1">
      <c r="A69" s="7"/>
      <c r="B69" s="271" t="s">
        <v>911</v>
      </c>
      <c r="C69" s="272"/>
      <c r="D69" s="58">
        <v>1</v>
      </c>
      <c r="E69" s="171"/>
      <c r="F69" s="172"/>
      <c r="G69" s="6"/>
    </row>
    <row r="70" spans="1:7" s="52" customFormat="1" ht="34.5" customHeight="1">
      <c r="A70" s="7"/>
      <c r="B70" s="273"/>
      <c r="C70" s="274"/>
      <c r="D70" s="58">
        <v>2</v>
      </c>
      <c r="E70" s="171"/>
      <c r="F70" s="172"/>
      <c r="G70" s="6"/>
    </row>
    <row r="71" spans="1:7" s="52" customFormat="1" ht="34.5" customHeight="1">
      <c r="A71" s="7"/>
      <c r="B71" s="273"/>
      <c r="C71" s="274"/>
      <c r="D71" s="58">
        <v>3</v>
      </c>
      <c r="E71" s="171"/>
      <c r="F71" s="172"/>
      <c r="G71" s="6"/>
    </row>
    <row r="72" spans="1:7" s="52" customFormat="1" ht="34.5" customHeight="1">
      <c r="A72" s="7"/>
      <c r="B72" s="273"/>
      <c r="C72" s="274"/>
      <c r="D72" s="58">
        <v>4</v>
      </c>
      <c r="E72" s="171"/>
      <c r="F72" s="172"/>
      <c r="G72" s="6"/>
    </row>
    <row r="73" spans="1:7" s="52" customFormat="1" ht="24.75" customHeight="1" thickBot="1">
      <c r="A73" s="7"/>
      <c r="B73" s="275"/>
      <c r="C73" s="276"/>
      <c r="D73" s="59">
        <v>5</v>
      </c>
      <c r="E73" s="173"/>
      <c r="F73" s="174"/>
      <c r="G73" s="6"/>
    </row>
    <row r="74" spans="2:6" ht="24.75" customHeight="1">
      <c r="B74" s="64"/>
      <c r="C74" s="65"/>
      <c r="D74" s="66"/>
      <c r="E74" s="66"/>
      <c r="F74" s="66"/>
    </row>
  </sheetData>
  <sheetProtection password="94B3" sheet="1" selectLockedCells="1"/>
  <mergeCells count="99">
    <mergeCell ref="H13:I13"/>
    <mergeCell ref="H12:I12"/>
    <mergeCell ref="D21:E21"/>
    <mergeCell ref="D17:E17"/>
    <mergeCell ref="H16:I16"/>
    <mergeCell ref="H21:I21"/>
    <mergeCell ref="D13:E13"/>
    <mergeCell ref="D14:E14"/>
    <mergeCell ref="B12:F12"/>
    <mergeCell ref="B20:C20"/>
    <mergeCell ref="B49:C49"/>
    <mergeCell ref="B25:F25"/>
    <mergeCell ref="B26:F26"/>
    <mergeCell ref="B29:F29"/>
    <mergeCell ref="D32:F32"/>
    <mergeCell ref="B32:C32"/>
    <mergeCell ref="B33:C34"/>
    <mergeCell ref="D33:F33"/>
    <mergeCell ref="D34:F34"/>
    <mergeCell ref="B35:F35"/>
    <mergeCell ref="D53:E53"/>
    <mergeCell ref="D52:E52"/>
    <mergeCell ref="F41:F46"/>
    <mergeCell ref="D48:E48"/>
    <mergeCell ref="H40:I40"/>
    <mergeCell ref="H45:I45"/>
    <mergeCell ref="H52:I52"/>
    <mergeCell ref="D51:E51"/>
    <mergeCell ref="H41:I41"/>
    <mergeCell ref="B9:C9"/>
    <mergeCell ref="B10:C10"/>
    <mergeCell ref="B68:C68"/>
    <mergeCell ref="B59:F59"/>
    <mergeCell ref="B60:C60"/>
    <mergeCell ref="B61:C61"/>
    <mergeCell ref="B62:C62"/>
    <mergeCell ref="B63:C63"/>
    <mergeCell ref="B64:C64"/>
    <mergeCell ref="F15:F24"/>
    <mergeCell ref="B52:C52"/>
    <mergeCell ref="B56:F56"/>
    <mergeCell ref="B18:C18"/>
    <mergeCell ref="D23:E23"/>
    <mergeCell ref="D24:E24"/>
    <mergeCell ref="B23:C23"/>
    <mergeCell ref="B19:C19"/>
    <mergeCell ref="D22:E22"/>
    <mergeCell ref="B22:C22"/>
    <mergeCell ref="B40:F40"/>
    <mergeCell ref="B70:C73"/>
    <mergeCell ref="B54:C54"/>
    <mergeCell ref="B21:C21"/>
    <mergeCell ref="B36:F39"/>
    <mergeCell ref="B27:F27"/>
    <mergeCell ref="B31:C31"/>
    <mergeCell ref="D30:E30"/>
    <mergeCell ref="D31:E31"/>
    <mergeCell ref="B67:F67"/>
    <mergeCell ref="B47:C47"/>
    <mergeCell ref="D6:E6"/>
    <mergeCell ref="D9:E9"/>
    <mergeCell ref="D10:E10"/>
    <mergeCell ref="B69:C69"/>
    <mergeCell ref="B41:E41"/>
    <mergeCell ref="D47:E47"/>
    <mergeCell ref="B65:C65"/>
    <mergeCell ref="D63:E63"/>
    <mergeCell ref="B50:C50"/>
    <mergeCell ref="B51:C51"/>
    <mergeCell ref="D20:E20"/>
    <mergeCell ref="B24:C24"/>
    <mergeCell ref="B2:F2"/>
    <mergeCell ref="B13:C13"/>
    <mergeCell ref="B14:C14"/>
    <mergeCell ref="B4:F4"/>
    <mergeCell ref="B8:F8"/>
    <mergeCell ref="B5:C5"/>
    <mergeCell ref="B6:C6"/>
    <mergeCell ref="D5:E5"/>
    <mergeCell ref="B57:F57"/>
    <mergeCell ref="B58:F58"/>
    <mergeCell ref="B15:C15"/>
    <mergeCell ref="B16:C16"/>
    <mergeCell ref="B30:C30"/>
    <mergeCell ref="D15:E15"/>
    <mergeCell ref="D16:E16"/>
    <mergeCell ref="B17:C17"/>
    <mergeCell ref="D18:E18"/>
    <mergeCell ref="D19:E19"/>
    <mergeCell ref="B48:C48"/>
    <mergeCell ref="D50:E50"/>
    <mergeCell ref="D64:F65"/>
    <mergeCell ref="D49:E49"/>
    <mergeCell ref="D60:E60"/>
    <mergeCell ref="D62:E62"/>
    <mergeCell ref="D61:E61"/>
    <mergeCell ref="B55:F55"/>
    <mergeCell ref="D54:E54"/>
    <mergeCell ref="B53:C53"/>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errorStyle="warning" type="list" allowBlank="1" showInputMessage="1" showErrorMessage="1" promptTitle="Funding Agency Code*" prompt="Select the code for the Federal Agency that is responsible for funding/distributing the ARRA funds to Recipients.&#10;&#10;4-digit code." errorTitle="Invalid entry for Agency" error="The Funding Agency Code you have selected does not match a value in the spreadsheet. Please check your entry. If you believe the value you have entered is correct you may continue and it will be validated during processing." sqref="B14:C14">
      <formula1>AGENCY_C</formula1>
    </dataValidation>
    <dataValidation errorStyle="warning" type="list" allowBlank="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The Awarding Agency Code you have selected does not match a value in the spreadsheet. Please check your entry. If you believe the value you have entered is correct you may continue and it will be validated during processing.&#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errorStyle="warning"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The Program Source you have selected does not match a value in the spreadsheet. Please check your entry. If you believe the value you have entered is correct you may continue and it will be validated during processing."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errorStyle="warning"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The Activity Code you have selected does not match a value in the spreadsheet. Please check your entry. If you believe the value you have entered is correct you may continue and it will be validated during processing."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6" sqref="B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5490</v>
      </c>
      <c r="C1" s="185"/>
      <c r="D1" s="42" t="s">
        <v>5435</v>
      </c>
      <c r="E1" s="81">
        <v>1.2</v>
      </c>
      <c r="F1" s="1"/>
      <c r="G1" s="1"/>
      <c r="H1" s="1"/>
      <c r="I1" s="356" t="s">
        <v>1654</v>
      </c>
      <c r="J1" s="357"/>
      <c r="K1" s="358"/>
      <c r="L1" s="1"/>
      <c r="M1" s="1"/>
      <c r="N1" s="1"/>
      <c r="O1" s="1"/>
      <c r="P1" s="1"/>
      <c r="Q1" s="1"/>
      <c r="R1" s="1"/>
      <c r="S1" s="1"/>
      <c r="T1" s="1"/>
      <c r="U1" s="1"/>
      <c r="V1" s="1"/>
      <c r="W1" s="1"/>
      <c r="X1" s="1"/>
      <c r="Y1" s="1"/>
      <c r="Z1" s="43"/>
    </row>
    <row r="2" spans="1:26" ht="29.25" customHeight="1" thickBot="1">
      <c r="A2" s="39"/>
      <c r="B2" s="359" t="s">
        <v>4547</v>
      </c>
      <c r="C2" s="360"/>
      <c r="D2" s="360"/>
      <c r="E2" s="361"/>
      <c r="F2" s="2"/>
      <c r="G2" s="2"/>
      <c r="H2" s="1"/>
      <c r="I2" s="154" t="s">
        <v>1655</v>
      </c>
      <c r="J2" s="155" t="s">
        <v>1650</v>
      </c>
      <c r="K2" s="156" t="s">
        <v>1656</v>
      </c>
      <c r="L2" s="2"/>
      <c r="M2" s="2"/>
      <c r="N2" s="2"/>
      <c r="O2" s="2"/>
      <c r="P2" s="2"/>
      <c r="Q2" s="2"/>
      <c r="R2" s="2"/>
      <c r="S2" s="2"/>
      <c r="T2" s="2"/>
      <c r="U2" s="2"/>
      <c r="V2" s="2"/>
      <c r="W2" s="2"/>
      <c r="X2" s="2"/>
      <c r="Y2" s="2"/>
      <c r="Z2" s="43"/>
    </row>
    <row r="3" spans="1:26" ht="15.75" thickBot="1">
      <c r="A3" s="39"/>
      <c r="B3" s="62"/>
      <c r="C3" s="62"/>
      <c r="D3" s="62"/>
      <c r="E3" s="2"/>
      <c r="F3" s="2"/>
      <c r="G3" s="2"/>
      <c r="H3" s="2"/>
      <c r="I3" s="157" t="s">
        <v>2250</v>
      </c>
      <c r="J3" s="158" t="s">
        <v>3390</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50" t="s">
        <v>3896</v>
      </c>
      <c r="C4" s="351"/>
      <c r="D4" s="352"/>
      <c r="E4" s="2"/>
      <c r="F4" s="2"/>
      <c r="G4" s="2"/>
      <c r="H4" s="2"/>
      <c r="I4" s="356" t="s">
        <v>1657</v>
      </c>
      <c r="J4" s="357"/>
      <c r="K4" s="358"/>
      <c r="L4" s="2"/>
      <c r="M4" s="2"/>
      <c r="N4" s="2"/>
      <c r="O4" s="2"/>
      <c r="P4" s="2"/>
      <c r="Q4" s="2"/>
      <c r="R4" s="2"/>
      <c r="S4" s="2"/>
      <c r="T4" s="2"/>
      <c r="U4" s="2"/>
      <c r="V4" s="2"/>
      <c r="W4" s="2"/>
      <c r="X4" s="2"/>
      <c r="Y4" s="2"/>
      <c r="Z4" s="43"/>
    </row>
    <row r="5" spans="1:26" ht="30" customHeight="1">
      <c r="A5" s="39"/>
      <c r="B5" s="136" t="s">
        <v>3425</v>
      </c>
      <c r="C5" s="136" t="s">
        <v>3426</v>
      </c>
      <c r="D5" s="136" t="s">
        <v>3428</v>
      </c>
      <c r="E5" s="2"/>
      <c r="F5" s="2"/>
      <c r="G5" s="2"/>
      <c r="H5" s="2"/>
      <c r="I5" s="154" t="s">
        <v>340</v>
      </c>
      <c r="J5" s="160" t="s">
        <v>1652</v>
      </c>
      <c r="K5" s="156" t="s">
        <v>341</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2251</v>
      </c>
      <c r="J6" s="161" t="s">
        <v>5234</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50" t="s">
        <v>1915</v>
      </c>
      <c r="C8" s="351"/>
      <c r="D8" s="352"/>
      <c r="E8" s="353" t="s">
        <v>1916</v>
      </c>
      <c r="F8" s="354"/>
      <c r="G8" s="355"/>
      <c r="H8" s="350" t="s">
        <v>1739</v>
      </c>
      <c r="I8" s="351"/>
      <c r="J8" s="351"/>
      <c r="K8" s="351"/>
      <c r="L8" s="351"/>
      <c r="M8" s="351"/>
      <c r="N8" s="352"/>
      <c r="O8" s="350" t="s">
        <v>1738</v>
      </c>
      <c r="P8" s="351"/>
      <c r="Q8" s="351"/>
      <c r="R8" s="351"/>
      <c r="S8" s="351"/>
      <c r="T8" s="351"/>
      <c r="U8" s="351"/>
      <c r="V8" s="351"/>
      <c r="W8" s="351"/>
      <c r="X8" s="351"/>
      <c r="Y8" s="352"/>
      <c r="Z8" s="2"/>
    </row>
    <row r="9" spans="1:26" s="4" customFormat="1" ht="34.5" customHeight="1">
      <c r="A9" s="3" t="s">
        <v>3441</v>
      </c>
      <c r="B9" s="126" t="s">
        <v>4557</v>
      </c>
      <c r="C9" s="127" t="s">
        <v>4558</v>
      </c>
      <c r="D9" s="128" t="s">
        <v>4559</v>
      </c>
      <c r="E9" s="129" t="s">
        <v>1917</v>
      </c>
      <c r="F9" s="127" t="s">
        <v>3783</v>
      </c>
      <c r="G9" s="130" t="s">
        <v>3782</v>
      </c>
      <c r="H9" s="131" t="s">
        <v>4075</v>
      </c>
      <c r="I9" s="127" t="s">
        <v>4076</v>
      </c>
      <c r="J9" s="127" t="s">
        <v>4543</v>
      </c>
      <c r="K9" s="127" t="s">
        <v>4545</v>
      </c>
      <c r="L9" s="127" t="s">
        <v>4556</v>
      </c>
      <c r="M9" s="127" t="s">
        <v>4544</v>
      </c>
      <c r="N9" s="130" t="s">
        <v>4141</v>
      </c>
      <c r="O9" s="132" t="s">
        <v>4560</v>
      </c>
      <c r="P9" s="133" t="s">
        <v>3442</v>
      </c>
      <c r="Q9" s="133" t="s">
        <v>3443</v>
      </c>
      <c r="R9" s="133" t="s">
        <v>3444</v>
      </c>
      <c r="S9" s="133" t="s">
        <v>3445</v>
      </c>
      <c r="T9" s="133" t="s">
        <v>3446</v>
      </c>
      <c r="U9" s="133" t="s">
        <v>3447</v>
      </c>
      <c r="V9" s="133" t="s">
        <v>3448</v>
      </c>
      <c r="W9" s="133" t="s">
        <v>3449</v>
      </c>
      <c r="X9" s="133" t="s">
        <v>3450</v>
      </c>
      <c r="Y9" s="134" t="s">
        <v>3451</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94B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B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5435</v>
      </c>
      <c r="E1" s="41">
        <v>1.2</v>
      </c>
      <c r="F1" s="41"/>
      <c r="G1" s="81"/>
    </row>
    <row r="2" spans="1:7" ht="21" thickBot="1">
      <c r="A2" s="39"/>
      <c r="B2" s="362" t="s">
        <v>3452</v>
      </c>
      <c r="C2" s="363"/>
      <c r="D2" s="363"/>
      <c r="E2" s="363"/>
      <c r="F2" s="363"/>
      <c r="G2" s="364"/>
    </row>
    <row r="3" spans="1:7" ht="9" customHeight="1" thickBot="1">
      <c r="A3" s="39"/>
      <c r="B3" s="62"/>
      <c r="C3" s="62"/>
      <c r="D3" s="62"/>
      <c r="E3" s="62"/>
      <c r="F3" s="83"/>
      <c r="G3" s="84"/>
    </row>
    <row r="4" spans="1:7" ht="15.75" thickBot="1">
      <c r="A4" s="39"/>
      <c r="B4" s="353" t="s">
        <v>3896</v>
      </c>
      <c r="C4" s="355"/>
      <c r="D4" s="84"/>
      <c r="E4" s="84"/>
      <c r="F4" s="44"/>
      <c r="G4" s="44"/>
    </row>
    <row r="5" spans="1:7" ht="18.75" customHeight="1">
      <c r="A5" s="39"/>
      <c r="B5" s="365" t="s">
        <v>3426</v>
      </c>
      <c r="C5" s="268"/>
      <c r="D5" s="84"/>
      <c r="E5" s="84"/>
      <c r="F5" s="44"/>
      <c r="G5" s="44"/>
    </row>
    <row r="6" spans="1:7" ht="57.75" customHeight="1" thickBot="1">
      <c r="A6" s="39"/>
      <c r="B6" s="244"/>
      <c r="C6" s="245"/>
      <c r="D6" s="84"/>
      <c r="E6" s="84"/>
      <c r="F6" s="44"/>
      <c r="G6" s="44"/>
    </row>
    <row r="7" spans="1:7" ht="14.25" customHeight="1" thickBot="1">
      <c r="A7" s="39"/>
      <c r="B7" s="85"/>
      <c r="C7" s="85"/>
      <c r="D7" s="85"/>
      <c r="E7" s="44"/>
      <c r="F7" s="84"/>
      <c r="G7" s="84"/>
    </row>
    <row r="8" spans="1:8" s="86" customFormat="1" ht="34.5" customHeight="1">
      <c r="A8" s="91" t="s">
        <v>3441</v>
      </c>
      <c r="B8" s="135" t="s">
        <v>4585</v>
      </c>
      <c r="C8" s="135" t="s">
        <v>4582</v>
      </c>
      <c r="D8" s="135" t="s">
        <v>4583</v>
      </c>
      <c r="E8" s="135" t="s">
        <v>4584</v>
      </c>
      <c r="F8" s="135" t="s">
        <v>1737</v>
      </c>
      <c r="G8" s="135" t="s">
        <v>3453</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94B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866">
      <selection activeCell="D1902" sqref="D1902"/>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4770</v>
      </c>
      <c r="B1" s="19" t="s">
        <v>4771</v>
      </c>
      <c r="C1" s="27" t="s">
        <v>5265</v>
      </c>
      <c r="D1" s="19" t="s">
        <v>5266</v>
      </c>
      <c r="E1" s="19" t="s">
        <v>5264</v>
      </c>
    </row>
    <row r="2" spans="1:7" ht="11.25">
      <c r="A2" s="18">
        <v>111110</v>
      </c>
      <c r="B2" s="24" t="s">
        <v>1740</v>
      </c>
      <c r="C2" s="24" t="str">
        <f aca="true" t="shared" si="0" ref="C2:C65">A2&amp;" - "&amp;B2</f>
        <v>111110 - Soybean Farming</v>
      </c>
      <c r="D2" s="22"/>
      <c r="E2" s="22" t="s">
        <v>2179</v>
      </c>
      <c r="G2" s="25"/>
    </row>
    <row r="3" spans="1:6" ht="11.25">
      <c r="A3" s="18">
        <v>111120</v>
      </c>
      <c r="B3" s="24" t="s">
        <v>1741</v>
      </c>
      <c r="C3" s="24" t="str">
        <f t="shared" si="0"/>
        <v>111120 - Oilseed (except Soybean) Farming</v>
      </c>
      <c r="D3" s="22"/>
      <c r="E3" s="22" t="s">
        <v>2179</v>
      </c>
      <c r="F3" s="22"/>
    </row>
    <row r="4" spans="1:6" ht="11.25">
      <c r="A4" s="18">
        <v>111130</v>
      </c>
      <c r="B4" s="24" t="s">
        <v>1742</v>
      </c>
      <c r="C4" s="24" t="str">
        <f t="shared" si="0"/>
        <v>111130 - Dry Pea and Bean Farming</v>
      </c>
      <c r="D4" s="22"/>
      <c r="E4" s="22" t="s">
        <v>2179</v>
      </c>
      <c r="F4" s="22"/>
    </row>
    <row r="5" spans="1:6" ht="11.25">
      <c r="A5" s="18">
        <v>111140</v>
      </c>
      <c r="B5" s="24" t="s">
        <v>1743</v>
      </c>
      <c r="C5" s="24" t="str">
        <f t="shared" si="0"/>
        <v>111140 - Wheat Farming</v>
      </c>
      <c r="D5" s="22"/>
      <c r="E5" s="22" t="s">
        <v>2179</v>
      </c>
      <c r="F5" s="22"/>
    </row>
    <row r="6" spans="1:6" ht="11.25">
      <c r="A6" s="18">
        <v>111150</v>
      </c>
      <c r="B6" s="24" t="s">
        <v>1744</v>
      </c>
      <c r="C6" s="24" t="str">
        <f t="shared" si="0"/>
        <v>111150 - Corn Farming</v>
      </c>
      <c r="D6" s="22"/>
      <c r="E6" s="22" t="s">
        <v>2179</v>
      </c>
      <c r="F6" s="22"/>
    </row>
    <row r="7" spans="1:6" ht="11.25">
      <c r="A7" s="18">
        <v>111160</v>
      </c>
      <c r="B7" s="24" t="s">
        <v>1745</v>
      </c>
      <c r="C7" s="24" t="str">
        <f t="shared" si="0"/>
        <v>111160 - Rice Farming</v>
      </c>
      <c r="D7" s="22"/>
      <c r="E7" s="22" t="s">
        <v>2179</v>
      </c>
      <c r="F7" s="22"/>
    </row>
    <row r="8" spans="1:7" ht="11.25">
      <c r="A8" s="18">
        <v>111191</v>
      </c>
      <c r="B8" s="24" t="s">
        <v>1746</v>
      </c>
      <c r="C8" s="24" t="str">
        <f t="shared" si="0"/>
        <v>111191 - Oilseed and Grain Combination Farming</v>
      </c>
      <c r="D8" s="22"/>
      <c r="E8" s="22" t="s">
        <v>2179</v>
      </c>
      <c r="F8" s="22"/>
      <c r="G8" s="26"/>
    </row>
    <row r="9" spans="1:7" ht="11.25">
      <c r="A9" s="18">
        <v>111199</v>
      </c>
      <c r="B9" s="24" t="s">
        <v>1747</v>
      </c>
      <c r="C9" s="24" t="str">
        <f t="shared" si="0"/>
        <v>111199 - All Other Grain Farming</v>
      </c>
      <c r="D9" s="22"/>
      <c r="E9" s="22" t="s">
        <v>2179</v>
      </c>
      <c r="F9" s="22"/>
      <c r="G9" s="26"/>
    </row>
    <row r="10" spans="1:7" ht="11.25">
      <c r="A10" s="18">
        <v>111211</v>
      </c>
      <c r="B10" s="24" t="s">
        <v>1748</v>
      </c>
      <c r="C10" s="24" t="str">
        <f t="shared" si="0"/>
        <v>111211 - Potato Farming</v>
      </c>
      <c r="D10" s="22"/>
      <c r="E10" s="22" t="s">
        <v>2179</v>
      </c>
      <c r="F10" s="22"/>
      <c r="G10" s="26"/>
    </row>
    <row r="11" spans="1:7" ht="11.25">
      <c r="A11" s="18">
        <v>111219</v>
      </c>
      <c r="B11" s="24" t="s">
        <v>1749</v>
      </c>
      <c r="C11" s="24" t="str">
        <f t="shared" si="0"/>
        <v>111219 - Other Vegetable (except Potato) and Melon Farming</v>
      </c>
      <c r="D11" s="22"/>
      <c r="E11" s="22" t="s">
        <v>2179</v>
      </c>
      <c r="F11" s="22"/>
      <c r="G11" s="26"/>
    </row>
    <row r="12" spans="1:7" ht="11.25">
      <c r="A12" s="18">
        <v>111310</v>
      </c>
      <c r="B12" s="24" t="s">
        <v>1750</v>
      </c>
      <c r="C12" s="24" t="str">
        <f t="shared" si="0"/>
        <v>111310 - Orange Groves</v>
      </c>
      <c r="D12" s="22"/>
      <c r="E12" s="22" t="s">
        <v>2179</v>
      </c>
      <c r="F12" s="22"/>
      <c r="G12" s="26"/>
    </row>
    <row r="13" spans="1:6" ht="11.25">
      <c r="A13" s="18">
        <v>111320</v>
      </c>
      <c r="B13" s="24" t="s">
        <v>1751</v>
      </c>
      <c r="C13" s="24" t="str">
        <f t="shared" si="0"/>
        <v>111320 - Citrus (except Orange) Groves</v>
      </c>
      <c r="D13" s="22"/>
      <c r="E13" s="22" t="s">
        <v>2179</v>
      </c>
      <c r="F13" s="22"/>
    </row>
    <row r="14" spans="1:6" ht="11.25">
      <c r="A14" s="18">
        <v>111331</v>
      </c>
      <c r="B14" s="24" t="s">
        <v>1752</v>
      </c>
      <c r="C14" s="24" t="str">
        <f t="shared" si="0"/>
        <v>111331 - Apple Orchards</v>
      </c>
      <c r="D14" s="22"/>
      <c r="E14" s="22" t="s">
        <v>2179</v>
      </c>
      <c r="F14" s="22"/>
    </row>
    <row r="15" spans="1:6" ht="11.25">
      <c r="A15" s="18">
        <v>111332</v>
      </c>
      <c r="B15" s="24" t="s">
        <v>1753</v>
      </c>
      <c r="C15" s="24" t="str">
        <f t="shared" si="0"/>
        <v>111332 - Grape Vineyards</v>
      </c>
      <c r="D15" s="22"/>
      <c r="E15" s="22" t="s">
        <v>2179</v>
      </c>
      <c r="F15" s="22"/>
    </row>
    <row r="16" spans="1:6" ht="11.25">
      <c r="A16" s="18">
        <v>111333</v>
      </c>
      <c r="B16" s="24" t="s">
        <v>1754</v>
      </c>
      <c r="C16" s="24" t="str">
        <f t="shared" si="0"/>
        <v>111333 - Strawberry Farming</v>
      </c>
      <c r="D16" s="22"/>
      <c r="E16" s="22" t="s">
        <v>2179</v>
      </c>
      <c r="F16" s="22"/>
    </row>
    <row r="17" spans="1:6" ht="11.25">
      <c r="A17" s="18">
        <v>111334</v>
      </c>
      <c r="B17" s="24" t="s">
        <v>1755</v>
      </c>
      <c r="C17" s="24" t="str">
        <f t="shared" si="0"/>
        <v>111334 - Berry (except Strawberry) Farming</v>
      </c>
      <c r="D17" s="22"/>
      <c r="E17" s="22" t="s">
        <v>2179</v>
      </c>
      <c r="F17" s="22"/>
    </row>
    <row r="18" spans="1:6" ht="11.25">
      <c r="A18" s="18">
        <v>111335</v>
      </c>
      <c r="B18" s="24" t="s">
        <v>1756</v>
      </c>
      <c r="C18" s="24" t="str">
        <f t="shared" si="0"/>
        <v>111335 - Tree Nut Farming</v>
      </c>
      <c r="D18" s="22"/>
      <c r="E18" s="22" t="s">
        <v>2179</v>
      </c>
      <c r="F18" s="22"/>
    </row>
    <row r="19" spans="1:6" ht="11.25">
      <c r="A19" s="18">
        <v>111336</v>
      </c>
      <c r="B19" s="24" t="s">
        <v>1757</v>
      </c>
      <c r="C19" s="24" t="str">
        <f t="shared" si="0"/>
        <v>111336 - Fruit and Tree Nut Combination Farming</v>
      </c>
      <c r="D19" s="22"/>
      <c r="E19" s="22" t="s">
        <v>2179</v>
      </c>
      <c r="F19" s="22"/>
    </row>
    <row r="20" spans="1:6" ht="11.25">
      <c r="A20" s="18">
        <v>111339</v>
      </c>
      <c r="B20" s="24" t="s">
        <v>1758</v>
      </c>
      <c r="C20" s="24" t="str">
        <f t="shared" si="0"/>
        <v>111339 - Other Noncitrus Fruit Farming</v>
      </c>
      <c r="D20" s="22"/>
      <c r="E20" s="22" t="s">
        <v>2179</v>
      </c>
      <c r="F20" s="22"/>
    </row>
    <row r="21" spans="1:6" ht="11.25">
      <c r="A21" s="18">
        <v>111411</v>
      </c>
      <c r="B21" s="24" t="s">
        <v>1759</v>
      </c>
      <c r="C21" s="24" t="str">
        <f t="shared" si="0"/>
        <v>111411 - Mushroom Production</v>
      </c>
      <c r="D21" s="22"/>
      <c r="E21" s="22" t="s">
        <v>2179</v>
      </c>
      <c r="F21" s="22"/>
    </row>
    <row r="22" spans="1:6" ht="11.25">
      <c r="A22" s="18">
        <v>111419</v>
      </c>
      <c r="B22" s="24" t="s">
        <v>1760</v>
      </c>
      <c r="C22" s="24" t="str">
        <f t="shared" si="0"/>
        <v>111419 - Other Food Crops Grown Under Cover</v>
      </c>
      <c r="D22" s="22"/>
      <c r="E22" s="22" t="s">
        <v>2179</v>
      </c>
      <c r="F22" s="22"/>
    </row>
    <row r="23" spans="1:6" ht="11.25">
      <c r="A23" s="18">
        <v>111421</v>
      </c>
      <c r="B23" s="24" t="s">
        <v>1761</v>
      </c>
      <c r="C23" s="24" t="str">
        <f t="shared" si="0"/>
        <v>111421 - Nursery and Tree Production</v>
      </c>
      <c r="D23" s="22"/>
      <c r="E23" s="22" t="s">
        <v>2179</v>
      </c>
      <c r="F23" s="22"/>
    </row>
    <row r="24" spans="1:6" ht="11.25">
      <c r="A24" s="18">
        <v>111422</v>
      </c>
      <c r="B24" s="24" t="s">
        <v>3852</v>
      </c>
      <c r="C24" s="24" t="str">
        <f t="shared" si="0"/>
        <v>111422 - Floriculture Production</v>
      </c>
      <c r="D24" s="22"/>
      <c r="E24" s="22" t="s">
        <v>2179</v>
      </c>
      <c r="F24" s="22"/>
    </row>
    <row r="25" spans="1:6" ht="11.25">
      <c r="A25" s="18">
        <v>111910</v>
      </c>
      <c r="B25" s="24" t="s">
        <v>3853</v>
      </c>
      <c r="C25" s="24" t="str">
        <f t="shared" si="0"/>
        <v>111910 - Tobacco Farming</v>
      </c>
      <c r="D25" s="22"/>
      <c r="E25" s="22" t="s">
        <v>2179</v>
      </c>
      <c r="F25" s="22"/>
    </row>
    <row r="26" spans="1:6" ht="11.25">
      <c r="A26" s="18">
        <v>111920</v>
      </c>
      <c r="B26" s="24" t="s">
        <v>3854</v>
      </c>
      <c r="C26" s="24" t="str">
        <f t="shared" si="0"/>
        <v>111920 - Cotton Farming</v>
      </c>
      <c r="D26" s="22"/>
      <c r="E26" s="22" t="s">
        <v>2179</v>
      </c>
      <c r="F26" s="22"/>
    </row>
    <row r="27" spans="1:6" ht="11.25">
      <c r="A27" s="18">
        <v>111930</v>
      </c>
      <c r="B27" s="24" t="s">
        <v>3855</v>
      </c>
      <c r="C27" s="24" t="str">
        <f t="shared" si="0"/>
        <v>111930 - Sugarcane Farming</v>
      </c>
      <c r="D27" s="22"/>
      <c r="E27" s="22" t="s">
        <v>2179</v>
      </c>
      <c r="F27" s="22"/>
    </row>
    <row r="28" spans="1:6" ht="11.25">
      <c r="A28" s="18">
        <v>111940</v>
      </c>
      <c r="B28" s="24" t="s">
        <v>3856</v>
      </c>
      <c r="C28" s="24" t="str">
        <f t="shared" si="0"/>
        <v>111940 - Hay Farming</v>
      </c>
      <c r="D28" s="22"/>
      <c r="E28" s="22" t="s">
        <v>2179</v>
      </c>
      <c r="F28" s="22"/>
    </row>
    <row r="29" spans="1:6" ht="11.25">
      <c r="A29" s="18">
        <v>111991</v>
      </c>
      <c r="B29" s="24" t="s">
        <v>3806</v>
      </c>
      <c r="C29" s="24" t="str">
        <f t="shared" si="0"/>
        <v>111991 - Sugar Beet Farming</v>
      </c>
      <c r="D29" s="22"/>
      <c r="E29" s="22" t="s">
        <v>2179</v>
      </c>
      <c r="F29" s="22"/>
    </row>
    <row r="30" spans="1:6" ht="11.25">
      <c r="A30" s="18">
        <v>111992</v>
      </c>
      <c r="B30" s="24" t="s">
        <v>3807</v>
      </c>
      <c r="C30" s="24" t="str">
        <f t="shared" si="0"/>
        <v>111992 - Peanut Farming</v>
      </c>
      <c r="D30" s="22"/>
      <c r="E30" s="22" t="s">
        <v>2179</v>
      </c>
      <c r="F30" s="22"/>
    </row>
    <row r="31" spans="1:6" ht="11.25">
      <c r="A31" s="18">
        <v>111998</v>
      </c>
      <c r="B31" s="24" t="s">
        <v>3808</v>
      </c>
      <c r="C31" s="24" t="str">
        <f t="shared" si="0"/>
        <v>111998 - All Other Miscellaneous Crop Farming</v>
      </c>
      <c r="D31" s="22"/>
      <c r="E31" s="22" t="s">
        <v>2179</v>
      </c>
      <c r="F31" s="22"/>
    </row>
    <row r="32" spans="1:6" ht="11.25">
      <c r="A32" s="18">
        <v>112111</v>
      </c>
      <c r="B32" s="24" t="s">
        <v>3809</v>
      </c>
      <c r="C32" s="24" t="str">
        <f t="shared" si="0"/>
        <v>112111 - Beef Cattle Ranching and Farming</v>
      </c>
      <c r="D32" s="22"/>
      <c r="E32" s="22" t="s">
        <v>2179</v>
      </c>
      <c r="F32" s="22"/>
    </row>
    <row r="33" spans="1:6" ht="11.25">
      <c r="A33" s="18">
        <v>112112</v>
      </c>
      <c r="B33" s="24" t="s">
        <v>3810</v>
      </c>
      <c r="C33" s="24" t="str">
        <f t="shared" si="0"/>
        <v>112112 - Cattle Feedlots</v>
      </c>
      <c r="D33" s="22"/>
      <c r="E33" s="22" t="s">
        <v>2179</v>
      </c>
      <c r="F33" s="22"/>
    </row>
    <row r="34" spans="1:6" ht="11.25">
      <c r="A34" s="18">
        <v>112120</v>
      </c>
      <c r="B34" s="24" t="s">
        <v>3811</v>
      </c>
      <c r="C34" s="24" t="str">
        <f t="shared" si="0"/>
        <v>112120 - Dairy Cattle and Milk Production</v>
      </c>
      <c r="D34" s="22"/>
      <c r="E34" s="22" t="s">
        <v>2179</v>
      </c>
      <c r="F34" s="22"/>
    </row>
    <row r="35" spans="1:6" ht="11.25">
      <c r="A35" s="18">
        <v>112130</v>
      </c>
      <c r="B35" s="24" t="s">
        <v>4422</v>
      </c>
      <c r="C35" s="24" t="str">
        <f t="shared" si="0"/>
        <v>112130 - Dual-Purpose Cattle Ranching and Farming</v>
      </c>
      <c r="D35" s="22"/>
      <c r="E35" s="22" t="s">
        <v>2179</v>
      </c>
      <c r="F35" s="22"/>
    </row>
    <row r="36" spans="1:6" ht="11.25">
      <c r="A36" s="18">
        <v>112210</v>
      </c>
      <c r="B36" s="24" t="s">
        <v>4423</v>
      </c>
      <c r="C36" s="24" t="str">
        <f t="shared" si="0"/>
        <v>112210 - Hog and Pig Farming</v>
      </c>
      <c r="D36" s="22"/>
      <c r="E36" s="22" t="s">
        <v>2179</v>
      </c>
      <c r="F36" s="22"/>
    </row>
    <row r="37" spans="1:6" ht="11.25">
      <c r="A37" s="18">
        <v>112310</v>
      </c>
      <c r="B37" s="24" t="s">
        <v>4424</v>
      </c>
      <c r="C37" s="24" t="str">
        <f t="shared" si="0"/>
        <v>112310 - Chicken Egg Production</v>
      </c>
      <c r="D37" s="22"/>
      <c r="E37" s="22" t="s">
        <v>2179</v>
      </c>
      <c r="F37" s="22"/>
    </row>
    <row r="38" spans="1:6" ht="11.25">
      <c r="A38" s="18">
        <v>112320</v>
      </c>
      <c r="B38" s="24" t="s">
        <v>4425</v>
      </c>
      <c r="C38" s="24" t="str">
        <f t="shared" si="0"/>
        <v>112320 - Broilers and Other Meat Type Chicken Production</v>
      </c>
      <c r="D38" s="22"/>
      <c r="E38" s="22" t="s">
        <v>2179</v>
      </c>
      <c r="F38" s="22"/>
    </row>
    <row r="39" spans="1:6" ht="11.25">
      <c r="A39" s="18">
        <v>112330</v>
      </c>
      <c r="B39" s="24" t="s">
        <v>4426</v>
      </c>
      <c r="C39" s="24" t="str">
        <f t="shared" si="0"/>
        <v>112330 - Turkey Production</v>
      </c>
      <c r="D39" s="22"/>
      <c r="E39" s="22" t="s">
        <v>2179</v>
      </c>
      <c r="F39" s="22"/>
    </row>
    <row r="40" spans="1:6" ht="11.25">
      <c r="A40" s="18">
        <v>112340</v>
      </c>
      <c r="B40" s="24" t="s">
        <v>4427</v>
      </c>
      <c r="C40" s="24" t="str">
        <f t="shared" si="0"/>
        <v>112340 - Poultry Hatcheries</v>
      </c>
      <c r="D40" s="22"/>
      <c r="E40" s="22" t="s">
        <v>2179</v>
      </c>
      <c r="F40" s="22"/>
    </row>
    <row r="41" spans="1:6" ht="11.25">
      <c r="A41" s="18">
        <v>112390</v>
      </c>
      <c r="B41" s="24" t="s">
        <v>4428</v>
      </c>
      <c r="C41" s="24" t="str">
        <f t="shared" si="0"/>
        <v>112390 - Other Poultry Production</v>
      </c>
      <c r="D41" s="22"/>
      <c r="E41" s="22" t="s">
        <v>2179</v>
      </c>
      <c r="F41" s="22"/>
    </row>
    <row r="42" spans="1:6" ht="11.25">
      <c r="A42" s="18">
        <v>112410</v>
      </c>
      <c r="B42" s="24" t="s">
        <v>4429</v>
      </c>
      <c r="C42" s="24" t="str">
        <f t="shared" si="0"/>
        <v>112410 - Sheep Farming</v>
      </c>
      <c r="D42" s="22"/>
      <c r="E42" s="22" t="s">
        <v>2179</v>
      </c>
      <c r="F42" s="22"/>
    </row>
    <row r="43" spans="1:6" ht="11.25">
      <c r="A43" s="18">
        <v>112420</v>
      </c>
      <c r="B43" s="24" t="s">
        <v>4430</v>
      </c>
      <c r="C43" s="24" t="str">
        <f t="shared" si="0"/>
        <v>112420 - Goat Farming</v>
      </c>
      <c r="D43" s="22"/>
      <c r="E43" s="22" t="s">
        <v>2179</v>
      </c>
      <c r="F43" s="22"/>
    </row>
    <row r="44" spans="1:6" ht="11.25">
      <c r="A44" s="18">
        <v>112511</v>
      </c>
      <c r="B44" s="24" t="s">
        <v>4431</v>
      </c>
      <c r="C44" s="24" t="str">
        <f t="shared" si="0"/>
        <v>112511 - Finfish Farming and Fish Hatcheries</v>
      </c>
      <c r="D44" s="22"/>
      <c r="E44" s="22" t="s">
        <v>2179</v>
      </c>
      <c r="F44" s="22"/>
    </row>
    <row r="45" spans="1:6" ht="11.25">
      <c r="A45" s="18">
        <v>112512</v>
      </c>
      <c r="B45" s="24" t="s">
        <v>4432</v>
      </c>
      <c r="C45" s="24" t="str">
        <f t="shared" si="0"/>
        <v>112512 - Shellfish Farming</v>
      </c>
      <c r="D45" s="22"/>
      <c r="E45" s="22" t="s">
        <v>2179</v>
      </c>
      <c r="F45" s="22"/>
    </row>
    <row r="46" spans="1:6" ht="11.25">
      <c r="A46" s="18">
        <v>112519</v>
      </c>
      <c r="B46" s="24" t="s">
        <v>3243</v>
      </c>
      <c r="C46" s="24" t="str">
        <f t="shared" si="0"/>
        <v>112519 - Other Aquaculture</v>
      </c>
      <c r="D46" s="22"/>
      <c r="E46" s="22" t="s">
        <v>2179</v>
      </c>
      <c r="F46" s="22"/>
    </row>
    <row r="47" spans="1:6" ht="11.25">
      <c r="A47" s="18">
        <v>112910</v>
      </c>
      <c r="B47" s="24" t="s">
        <v>4433</v>
      </c>
      <c r="C47" s="24" t="str">
        <f t="shared" si="0"/>
        <v>112910 - Apiculture</v>
      </c>
      <c r="D47" s="22"/>
      <c r="E47" s="22" t="s">
        <v>2179</v>
      </c>
      <c r="F47" s="22"/>
    </row>
    <row r="48" spans="1:6" ht="11.25">
      <c r="A48" s="18">
        <v>112920</v>
      </c>
      <c r="B48" s="24" t="s">
        <v>4434</v>
      </c>
      <c r="C48" s="24" t="str">
        <f t="shared" si="0"/>
        <v>112920 - Horses and Other Equine Production</v>
      </c>
      <c r="D48" s="22"/>
      <c r="E48" s="22" t="s">
        <v>2179</v>
      </c>
      <c r="F48" s="22"/>
    </row>
    <row r="49" spans="1:6" ht="11.25">
      <c r="A49" s="18">
        <v>112930</v>
      </c>
      <c r="B49" s="24" t="s">
        <v>4435</v>
      </c>
      <c r="C49" s="24" t="str">
        <f t="shared" si="0"/>
        <v>112930 - Fur-Bearing Animal and Rabbit Production</v>
      </c>
      <c r="D49" s="22"/>
      <c r="E49" s="22" t="s">
        <v>2179</v>
      </c>
      <c r="F49" s="22"/>
    </row>
    <row r="50" spans="1:6" ht="11.25">
      <c r="A50" s="18">
        <v>112990</v>
      </c>
      <c r="B50" s="24" t="s">
        <v>4436</v>
      </c>
      <c r="C50" s="24" t="str">
        <f t="shared" si="0"/>
        <v>112990 - All Other Animal Production</v>
      </c>
      <c r="D50" s="22"/>
      <c r="E50" s="22" t="s">
        <v>2179</v>
      </c>
      <c r="F50" s="22"/>
    </row>
    <row r="51" spans="1:6" ht="11.25">
      <c r="A51" s="18">
        <v>113110</v>
      </c>
      <c r="B51" s="24" t="s">
        <v>4437</v>
      </c>
      <c r="C51" s="24" t="str">
        <f t="shared" si="0"/>
        <v>113110 - Timber Tract Operations</v>
      </c>
      <c r="D51" s="22"/>
      <c r="E51" s="22" t="s">
        <v>2179</v>
      </c>
      <c r="F51" s="22"/>
    </row>
    <row r="52" spans="1:6" ht="11.25">
      <c r="A52" s="18">
        <v>113210</v>
      </c>
      <c r="B52" s="24" t="s">
        <v>4438</v>
      </c>
      <c r="C52" s="24" t="str">
        <f t="shared" si="0"/>
        <v>113210 - Forest Nurseries and Gathering of Forest Products</v>
      </c>
      <c r="D52" s="22"/>
      <c r="E52" s="22" t="s">
        <v>2179</v>
      </c>
      <c r="F52" s="22"/>
    </row>
    <row r="53" spans="1:6" ht="11.25">
      <c r="A53" s="18">
        <v>113310</v>
      </c>
      <c r="B53" s="24" t="s">
        <v>4439</v>
      </c>
      <c r="C53" s="24" t="str">
        <f t="shared" si="0"/>
        <v>113310 - Logging</v>
      </c>
      <c r="D53" s="22"/>
      <c r="E53" s="22" t="s">
        <v>2179</v>
      </c>
      <c r="F53" s="22"/>
    </row>
    <row r="54" spans="1:6" ht="11.25">
      <c r="A54" s="18">
        <v>114111</v>
      </c>
      <c r="B54" s="24" t="s">
        <v>4440</v>
      </c>
      <c r="C54" s="24" t="str">
        <f t="shared" si="0"/>
        <v>114111 - Finfish Fishing</v>
      </c>
      <c r="D54" s="22"/>
      <c r="E54" s="22" t="s">
        <v>2179</v>
      </c>
      <c r="F54" s="22"/>
    </row>
    <row r="55" spans="1:6" ht="11.25">
      <c r="A55" s="18">
        <v>114112</v>
      </c>
      <c r="B55" s="24" t="s">
        <v>4441</v>
      </c>
      <c r="C55" s="24" t="str">
        <f t="shared" si="0"/>
        <v>114112 - Shellfish Fishing</v>
      </c>
      <c r="D55" s="22"/>
      <c r="E55" s="22" t="s">
        <v>2179</v>
      </c>
      <c r="F55" s="22"/>
    </row>
    <row r="56" spans="1:6" ht="11.25">
      <c r="A56" s="18">
        <v>114119</v>
      </c>
      <c r="B56" s="24" t="s">
        <v>4442</v>
      </c>
      <c r="C56" s="24" t="str">
        <f t="shared" si="0"/>
        <v>114119 - Other Marine Fishing</v>
      </c>
      <c r="D56" s="22"/>
      <c r="E56" s="22" t="s">
        <v>2179</v>
      </c>
      <c r="F56" s="22"/>
    </row>
    <row r="57" spans="1:6" ht="11.25">
      <c r="A57" s="18">
        <v>114210</v>
      </c>
      <c r="B57" s="24" t="s">
        <v>4443</v>
      </c>
      <c r="C57" s="24" t="str">
        <f t="shared" si="0"/>
        <v>114210 - Hunting and Trapping</v>
      </c>
      <c r="D57" s="22"/>
      <c r="E57" s="22" t="s">
        <v>2179</v>
      </c>
      <c r="F57" s="22"/>
    </row>
    <row r="58" spans="1:6" ht="11.25">
      <c r="A58" s="18">
        <v>115111</v>
      </c>
      <c r="B58" s="24" t="s">
        <v>4444</v>
      </c>
      <c r="C58" s="24" t="str">
        <f t="shared" si="0"/>
        <v>115111 - Cotton Ginning</v>
      </c>
      <c r="D58" s="22"/>
      <c r="E58" s="22" t="s">
        <v>2179</v>
      </c>
      <c r="F58" s="22"/>
    </row>
    <row r="59" spans="1:6" ht="11.25">
      <c r="A59" s="18">
        <v>115112</v>
      </c>
      <c r="B59" s="24" t="s">
        <v>4445</v>
      </c>
      <c r="C59" s="24" t="str">
        <f t="shared" si="0"/>
        <v>115112 - Soil Preparation, Planting, and Cultivating</v>
      </c>
      <c r="D59" s="22"/>
      <c r="E59" s="22" t="s">
        <v>2179</v>
      </c>
      <c r="F59" s="22"/>
    </row>
    <row r="60" spans="1:6" ht="11.25">
      <c r="A60" s="18">
        <v>115113</v>
      </c>
      <c r="B60" s="24" t="s">
        <v>4446</v>
      </c>
      <c r="C60" s="24" t="str">
        <f t="shared" si="0"/>
        <v>115113 - Crop Harvesting, Primarily by Machine</v>
      </c>
      <c r="D60" s="22"/>
      <c r="E60" s="22" t="s">
        <v>2179</v>
      </c>
      <c r="F60" s="22"/>
    </row>
    <row r="61" spans="1:6" ht="11.25">
      <c r="A61" s="18">
        <v>115114</v>
      </c>
      <c r="B61" s="24" t="s">
        <v>4447</v>
      </c>
      <c r="C61" s="24" t="str">
        <f t="shared" si="0"/>
        <v>115114 - Postharvest Crop Activities (except Cotton Ginning)</v>
      </c>
      <c r="D61" s="22"/>
      <c r="E61" s="22" t="s">
        <v>2179</v>
      </c>
      <c r="F61" s="22"/>
    </row>
    <row r="62" spans="1:6" ht="11.25">
      <c r="A62" s="18">
        <v>115115</v>
      </c>
      <c r="B62" s="24" t="s">
        <v>2148</v>
      </c>
      <c r="C62" s="24" t="str">
        <f t="shared" si="0"/>
        <v>115115 - Farm Labor Contractors and Crew Leaders</v>
      </c>
      <c r="D62" s="22"/>
      <c r="E62" s="22" t="s">
        <v>2179</v>
      </c>
      <c r="F62" s="22"/>
    </row>
    <row r="63" spans="1:6" ht="11.25">
      <c r="A63" s="18">
        <v>115116</v>
      </c>
      <c r="B63" s="24" t="s">
        <v>2149</v>
      </c>
      <c r="C63" s="24" t="str">
        <f t="shared" si="0"/>
        <v>115116 - Farm Management Services</v>
      </c>
      <c r="D63" s="22"/>
      <c r="E63" s="22" t="s">
        <v>2179</v>
      </c>
      <c r="F63" s="22"/>
    </row>
    <row r="64" spans="1:6" ht="11.25">
      <c r="A64" s="18">
        <v>115210</v>
      </c>
      <c r="B64" s="24" t="s">
        <v>2150</v>
      </c>
      <c r="C64" s="24" t="str">
        <f t="shared" si="0"/>
        <v>115210 - Support Activities for Animal Production</v>
      </c>
      <c r="D64" s="22"/>
      <c r="E64" s="22" t="s">
        <v>2179</v>
      </c>
      <c r="F64" s="22"/>
    </row>
    <row r="65" spans="1:6" ht="11.25">
      <c r="A65" s="18">
        <v>115310</v>
      </c>
      <c r="B65" s="24" t="s">
        <v>2151</v>
      </c>
      <c r="C65" s="24" t="str">
        <f t="shared" si="0"/>
        <v>115310 - Support Activities for Forestry</v>
      </c>
      <c r="D65" s="22"/>
      <c r="E65" s="22" t="s">
        <v>2179</v>
      </c>
      <c r="F65" s="22"/>
    </row>
    <row r="66" spans="1:6" ht="11.25">
      <c r="A66" s="18">
        <v>211111</v>
      </c>
      <c r="B66" s="24" t="s">
        <v>2152</v>
      </c>
      <c r="C66" s="24" t="str">
        <f aca="true" t="shared" si="1" ref="C66:C129">A66&amp;" - "&amp;B66</f>
        <v>211111 - Crude Petroleum and Natural Gas Extraction</v>
      </c>
      <c r="D66" s="22"/>
      <c r="E66" s="22" t="s">
        <v>2179</v>
      </c>
      <c r="F66" s="22"/>
    </row>
    <row r="67" spans="1:6" ht="11.25">
      <c r="A67" s="18">
        <v>211112</v>
      </c>
      <c r="B67" s="24" t="s">
        <v>4297</v>
      </c>
      <c r="C67" s="24" t="str">
        <f t="shared" si="1"/>
        <v>211112 - Natural Gas Liquid Extraction</v>
      </c>
      <c r="D67" s="22"/>
      <c r="E67" s="22" t="s">
        <v>2179</v>
      </c>
      <c r="F67" s="22"/>
    </row>
    <row r="68" spans="1:6" ht="11.25">
      <c r="A68" s="18">
        <v>212111</v>
      </c>
      <c r="B68" s="24" t="s">
        <v>4298</v>
      </c>
      <c r="C68" s="24" t="str">
        <f t="shared" si="1"/>
        <v>212111 - Bituminous Coal and Lignite Surface Mining</v>
      </c>
      <c r="D68" s="22"/>
      <c r="E68" s="22" t="s">
        <v>2179</v>
      </c>
      <c r="F68" s="22"/>
    </row>
    <row r="69" spans="1:6" ht="11.25">
      <c r="A69" s="18">
        <v>212112</v>
      </c>
      <c r="B69" s="24" t="s">
        <v>1626</v>
      </c>
      <c r="C69" s="24" t="str">
        <f t="shared" si="1"/>
        <v>212112 - Bituminous Coal Underground Mining</v>
      </c>
      <c r="D69" s="22"/>
      <c r="E69" s="22" t="s">
        <v>2179</v>
      </c>
      <c r="F69" s="22"/>
    </row>
    <row r="70" spans="1:6" ht="11.25">
      <c r="A70" s="18">
        <v>212113</v>
      </c>
      <c r="B70" s="24" t="s">
        <v>1627</v>
      </c>
      <c r="C70" s="24" t="str">
        <f t="shared" si="1"/>
        <v>212113 - Anthracite Mining</v>
      </c>
      <c r="D70" s="22"/>
      <c r="E70" s="22" t="s">
        <v>2179</v>
      </c>
      <c r="F70" s="22"/>
    </row>
    <row r="71" spans="1:6" ht="11.25">
      <c r="A71" s="18">
        <v>212210</v>
      </c>
      <c r="B71" s="24" t="s">
        <v>1628</v>
      </c>
      <c r="C71" s="24" t="str">
        <f t="shared" si="1"/>
        <v>212210 - Iron Ore Mining</v>
      </c>
      <c r="D71" s="22"/>
      <c r="E71" s="22" t="s">
        <v>2179</v>
      </c>
      <c r="F71" s="22"/>
    </row>
    <row r="72" spans="1:6" ht="11.25">
      <c r="A72" s="18">
        <v>212221</v>
      </c>
      <c r="B72" s="24" t="s">
        <v>1629</v>
      </c>
      <c r="C72" s="24" t="str">
        <f t="shared" si="1"/>
        <v>212221 - Gold Ore Mining</v>
      </c>
      <c r="D72" s="22"/>
      <c r="E72" s="22" t="s">
        <v>2179</v>
      </c>
      <c r="F72" s="22"/>
    </row>
    <row r="73" spans="1:6" ht="11.25">
      <c r="A73" s="18">
        <v>212222</v>
      </c>
      <c r="B73" s="24" t="s">
        <v>1630</v>
      </c>
      <c r="C73" s="24" t="str">
        <f t="shared" si="1"/>
        <v>212222 - Silver Ore Mining</v>
      </c>
      <c r="D73" s="22"/>
      <c r="E73" s="22" t="s">
        <v>2179</v>
      </c>
      <c r="F73" s="22"/>
    </row>
    <row r="74" spans="1:6" ht="11.25">
      <c r="A74" s="18">
        <v>212231</v>
      </c>
      <c r="B74" s="24" t="s">
        <v>1631</v>
      </c>
      <c r="C74" s="24" t="str">
        <f t="shared" si="1"/>
        <v>212231 - Lead Ore and Zinc Ore Mining</v>
      </c>
      <c r="D74" s="22"/>
      <c r="E74" s="22" t="s">
        <v>2179</v>
      </c>
      <c r="F74" s="22"/>
    </row>
    <row r="75" spans="1:6" ht="11.25">
      <c r="A75" s="18">
        <v>212234</v>
      </c>
      <c r="B75" s="24" t="s">
        <v>1632</v>
      </c>
      <c r="C75" s="24" t="str">
        <f t="shared" si="1"/>
        <v>212234 - Copper Ore and Nickel Ore Mining</v>
      </c>
      <c r="D75" s="22"/>
      <c r="E75" s="22" t="s">
        <v>2179</v>
      </c>
      <c r="F75" s="22"/>
    </row>
    <row r="76" spans="1:6" ht="11.25">
      <c r="A76" s="18">
        <v>212291</v>
      </c>
      <c r="B76" s="24" t="s">
        <v>1633</v>
      </c>
      <c r="C76" s="24" t="str">
        <f t="shared" si="1"/>
        <v>212291 - Uranium-Radium-Vanadium Ore Mining</v>
      </c>
      <c r="D76" s="22"/>
      <c r="E76" s="22" t="s">
        <v>2179</v>
      </c>
      <c r="F76" s="22"/>
    </row>
    <row r="77" spans="1:6" ht="11.25">
      <c r="A77" s="18">
        <v>212299</v>
      </c>
      <c r="B77" s="24" t="s">
        <v>1634</v>
      </c>
      <c r="C77" s="24" t="str">
        <f t="shared" si="1"/>
        <v>212299 - All Other Metal Ore Mining</v>
      </c>
      <c r="D77" s="22"/>
      <c r="E77" s="22" t="s">
        <v>2179</v>
      </c>
      <c r="F77" s="22"/>
    </row>
    <row r="78" spans="1:6" ht="11.25">
      <c r="A78" s="18">
        <v>212311</v>
      </c>
      <c r="B78" s="24" t="s">
        <v>1635</v>
      </c>
      <c r="C78" s="24" t="str">
        <f t="shared" si="1"/>
        <v>212311 - Dimension Stone Mining and Quarrying</v>
      </c>
      <c r="D78" s="22"/>
      <c r="E78" s="22" t="s">
        <v>2179</v>
      </c>
      <c r="F78" s="22"/>
    </row>
    <row r="79" spans="1:6" ht="11.25">
      <c r="A79" s="18">
        <v>212312</v>
      </c>
      <c r="B79" s="24" t="s">
        <v>1636</v>
      </c>
      <c r="C79" s="24" t="str">
        <f t="shared" si="1"/>
        <v>212312 - Crushed and Broken Limestone Mining and Quarrying</v>
      </c>
      <c r="D79" s="22"/>
      <c r="E79" s="22" t="s">
        <v>2179</v>
      </c>
      <c r="F79" s="22"/>
    </row>
    <row r="80" spans="1:6" ht="11.25">
      <c r="A80" s="18">
        <v>212313</v>
      </c>
      <c r="B80" s="24" t="s">
        <v>3884</v>
      </c>
      <c r="C80" s="24" t="str">
        <f t="shared" si="1"/>
        <v>212313 - Crushed and Broken Granite Mining and Quarrying</v>
      </c>
      <c r="D80" s="22"/>
      <c r="E80" s="22" t="s">
        <v>2179</v>
      </c>
      <c r="F80" s="22"/>
    </row>
    <row r="81" spans="1:6" ht="11.25">
      <c r="A81" s="18">
        <v>212319</v>
      </c>
      <c r="B81" s="24" t="s">
        <v>3885</v>
      </c>
      <c r="C81" s="24" t="str">
        <f t="shared" si="1"/>
        <v>212319 - Other Crushed and Broken Stone Mining and Quarrying</v>
      </c>
      <c r="D81" s="22"/>
      <c r="E81" s="22" t="s">
        <v>2179</v>
      </c>
      <c r="F81" s="22"/>
    </row>
    <row r="82" spans="1:6" ht="11.25">
      <c r="A82" s="18">
        <v>212321</v>
      </c>
      <c r="B82" s="24" t="s">
        <v>3886</v>
      </c>
      <c r="C82" s="24" t="str">
        <f t="shared" si="1"/>
        <v>212321 - Construction Sand and Gravel Mining</v>
      </c>
      <c r="D82" s="22"/>
      <c r="E82" s="22" t="s">
        <v>2179</v>
      </c>
      <c r="F82" s="22"/>
    </row>
    <row r="83" spans="1:6" ht="11.25">
      <c r="A83" s="18">
        <v>212322</v>
      </c>
      <c r="B83" s="24" t="s">
        <v>4599</v>
      </c>
      <c r="C83" s="24" t="str">
        <f t="shared" si="1"/>
        <v>212322 - Industrial Sand Mining</v>
      </c>
      <c r="D83" s="22"/>
      <c r="E83" s="22" t="s">
        <v>2179</v>
      </c>
      <c r="F83" s="22"/>
    </row>
    <row r="84" spans="1:6" ht="11.25">
      <c r="A84" s="18">
        <v>212324</v>
      </c>
      <c r="B84" s="24" t="s">
        <v>4600</v>
      </c>
      <c r="C84" s="24" t="str">
        <f t="shared" si="1"/>
        <v>212324 - Kaolin and Ball Clay Mining</v>
      </c>
      <c r="D84" s="22"/>
      <c r="E84" s="22" t="s">
        <v>2179</v>
      </c>
      <c r="F84" s="22"/>
    </row>
    <row r="85" spans="1:6" ht="11.25">
      <c r="A85" s="18">
        <v>212325</v>
      </c>
      <c r="B85" s="24" t="s">
        <v>4601</v>
      </c>
      <c r="C85" s="24" t="str">
        <f t="shared" si="1"/>
        <v>212325 - Clay and Ceramic and Refractory Minerals Mining</v>
      </c>
      <c r="D85" s="22"/>
      <c r="E85" s="22" t="s">
        <v>2179</v>
      </c>
      <c r="F85" s="22"/>
    </row>
    <row r="86" spans="1:6" ht="11.25">
      <c r="A86" s="18">
        <v>212391</v>
      </c>
      <c r="B86" s="24" t="s">
        <v>3748</v>
      </c>
      <c r="C86" s="24" t="str">
        <f t="shared" si="1"/>
        <v>212391 - Potash, Soda, and Borate Mineral Mining</v>
      </c>
      <c r="D86" s="22"/>
      <c r="E86" s="22" t="s">
        <v>2179</v>
      </c>
      <c r="F86" s="22"/>
    </row>
    <row r="87" spans="1:6" ht="11.25">
      <c r="A87" s="18">
        <v>212392</v>
      </c>
      <c r="B87" s="24" t="s">
        <v>3749</v>
      </c>
      <c r="C87" s="24" t="str">
        <f t="shared" si="1"/>
        <v>212392 - Phosphate Rock Mining</v>
      </c>
      <c r="D87" s="22"/>
      <c r="E87" s="22" t="s">
        <v>2179</v>
      </c>
      <c r="F87" s="22"/>
    </row>
    <row r="88" spans="1:6" ht="11.25">
      <c r="A88" s="18">
        <v>212393</v>
      </c>
      <c r="B88" s="24" t="s">
        <v>4632</v>
      </c>
      <c r="C88" s="24" t="str">
        <f t="shared" si="1"/>
        <v>212393 - Other Chemical and Fertilizer Mineral Mining</v>
      </c>
      <c r="D88" s="22"/>
      <c r="E88" s="22" t="s">
        <v>2179</v>
      </c>
      <c r="F88" s="22"/>
    </row>
    <row r="89" spans="1:6" ht="11.25">
      <c r="A89" s="18">
        <v>212399</v>
      </c>
      <c r="B89" s="24" t="s">
        <v>3755</v>
      </c>
      <c r="C89" s="24" t="str">
        <f t="shared" si="1"/>
        <v>212399 - All Other Nonmetallic Mineral Mining</v>
      </c>
      <c r="D89" s="22"/>
      <c r="E89" s="22" t="s">
        <v>2179</v>
      </c>
      <c r="F89" s="22"/>
    </row>
    <row r="90" spans="1:6" ht="11.25">
      <c r="A90" s="18">
        <v>213111</v>
      </c>
      <c r="B90" s="24" t="s">
        <v>3756</v>
      </c>
      <c r="C90" s="24" t="str">
        <f t="shared" si="1"/>
        <v>213111 - Drilling Oil and Gas Wells</v>
      </c>
      <c r="D90" s="22"/>
      <c r="E90" s="22" t="s">
        <v>2179</v>
      </c>
      <c r="F90" s="22"/>
    </row>
    <row r="91" spans="1:6" ht="11.25">
      <c r="A91" s="18">
        <v>213112</v>
      </c>
      <c r="B91" s="24" t="s">
        <v>3757</v>
      </c>
      <c r="C91" s="24" t="str">
        <f t="shared" si="1"/>
        <v>213112 - Support Activities for Oil and Gas Operations</v>
      </c>
      <c r="D91" s="22"/>
      <c r="E91" s="22" t="s">
        <v>2179</v>
      </c>
      <c r="F91" s="22"/>
    </row>
    <row r="92" spans="1:6" ht="11.25">
      <c r="A92" s="18">
        <v>213113</v>
      </c>
      <c r="B92" s="24" t="s">
        <v>3758</v>
      </c>
      <c r="C92" s="24" t="str">
        <f t="shared" si="1"/>
        <v>213113 - Support Activities for Coal Mining</v>
      </c>
      <c r="D92" s="22"/>
      <c r="E92" s="22" t="s">
        <v>2179</v>
      </c>
      <c r="F92" s="22"/>
    </row>
    <row r="93" spans="1:6" ht="11.25">
      <c r="A93" s="18">
        <v>213114</v>
      </c>
      <c r="B93" s="24" t="s">
        <v>3244</v>
      </c>
      <c r="C93" s="24" t="str">
        <f t="shared" si="1"/>
        <v>213114 - Support Activities for Metal Mining</v>
      </c>
      <c r="D93" s="22"/>
      <c r="E93" s="22" t="s">
        <v>2179</v>
      </c>
      <c r="F93" s="22"/>
    </row>
    <row r="94" spans="1:6" ht="11.25">
      <c r="A94" s="18">
        <v>213115</v>
      </c>
      <c r="B94" s="24" t="s">
        <v>3245</v>
      </c>
      <c r="C94" s="24" t="str">
        <f t="shared" si="1"/>
        <v>213115 - Support Activities for Nonmetallic Minerals (except Fuels)</v>
      </c>
      <c r="D94" s="22"/>
      <c r="E94" s="22" t="s">
        <v>2179</v>
      </c>
      <c r="F94" s="22"/>
    </row>
    <row r="95" spans="1:6" ht="11.25">
      <c r="A95" s="18">
        <v>221111</v>
      </c>
      <c r="B95" s="24" t="s">
        <v>3759</v>
      </c>
      <c r="C95" s="24" t="str">
        <f t="shared" si="1"/>
        <v>221111 - Hydroelectric Power Generation</v>
      </c>
      <c r="D95" s="22"/>
      <c r="E95" s="22" t="s">
        <v>2179</v>
      </c>
      <c r="F95" s="22"/>
    </row>
    <row r="96" spans="1:6" ht="11.25">
      <c r="A96" s="18">
        <v>221112</v>
      </c>
      <c r="B96" s="24" t="s">
        <v>3760</v>
      </c>
      <c r="C96" s="24" t="str">
        <f t="shared" si="1"/>
        <v>221112 - Fossil Fuel Electric Power Generation</v>
      </c>
      <c r="D96" s="22"/>
      <c r="E96" s="22" t="s">
        <v>2179</v>
      </c>
      <c r="F96" s="22"/>
    </row>
    <row r="97" spans="1:6" ht="11.25">
      <c r="A97" s="18">
        <v>221113</v>
      </c>
      <c r="B97" s="24" t="s">
        <v>3761</v>
      </c>
      <c r="C97" s="24" t="str">
        <f t="shared" si="1"/>
        <v>221113 - Nuclear Electric Power Generation</v>
      </c>
      <c r="D97" s="22"/>
      <c r="E97" s="22" t="s">
        <v>2179</v>
      </c>
      <c r="F97" s="22"/>
    </row>
    <row r="98" spans="1:6" ht="11.25">
      <c r="A98" s="18">
        <v>221119</v>
      </c>
      <c r="B98" s="24" t="s">
        <v>3762</v>
      </c>
      <c r="C98" s="24" t="str">
        <f t="shared" si="1"/>
        <v>221119 - Other Electric Power Generation</v>
      </c>
      <c r="D98" s="22"/>
      <c r="E98" s="22" t="s">
        <v>2179</v>
      </c>
      <c r="F98" s="22"/>
    </row>
    <row r="99" spans="1:6" ht="11.25">
      <c r="A99" s="18">
        <v>221121</v>
      </c>
      <c r="B99" s="24" t="s">
        <v>3763</v>
      </c>
      <c r="C99" s="24" t="str">
        <f t="shared" si="1"/>
        <v>221121 - Electric Bulk Power Transmission and Control</v>
      </c>
      <c r="D99" s="22"/>
      <c r="E99" s="22" t="s">
        <v>2179</v>
      </c>
      <c r="F99" s="22"/>
    </row>
    <row r="100" spans="1:6" ht="11.25">
      <c r="A100" s="18">
        <v>221122</v>
      </c>
      <c r="B100" s="24" t="s">
        <v>3764</v>
      </c>
      <c r="C100" s="24" t="str">
        <f t="shared" si="1"/>
        <v>221122 - Electric Power Distribution</v>
      </c>
      <c r="D100" s="22"/>
      <c r="E100" s="22" t="s">
        <v>2179</v>
      </c>
      <c r="F100" s="22"/>
    </row>
    <row r="101" spans="1:6" ht="11.25">
      <c r="A101" s="18">
        <v>221210</v>
      </c>
      <c r="B101" s="24" t="s">
        <v>3765</v>
      </c>
      <c r="C101" s="24" t="str">
        <f t="shared" si="1"/>
        <v>221210 - Natural Gas Distribution</v>
      </c>
      <c r="D101" s="22"/>
      <c r="E101" s="22" t="s">
        <v>2179</v>
      </c>
      <c r="F101" s="22"/>
    </row>
    <row r="102" spans="1:6" ht="11.25">
      <c r="A102" s="18">
        <v>221310</v>
      </c>
      <c r="B102" s="24" t="s">
        <v>3766</v>
      </c>
      <c r="C102" s="24" t="str">
        <f t="shared" si="1"/>
        <v>221310 - Water Supply and Irrigation Systems</v>
      </c>
      <c r="D102" s="22"/>
      <c r="E102" s="22" t="s">
        <v>2179</v>
      </c>
      <c r="F102" s="22"/>
    </row>
    <row r="103" spans="1:6" ht="11.25">
      <c r="A103" s="18">
        <v>221320</v>
      </c>
      <c r="B103" s="24" t="s">
        <v>3767</v>
      </c>
      <c r="C103" s="24" t="str">
        <f t="shared" si="1"/>
        <v>221320 - Sewage Treatment Facilities</v>
      </c>
      <c r="D103" s="22"/>
      <c r="E103" s="22" t="s">
        <v>2179</v>
      </c>
      <c r="F103" s="22"/>
    </row>
    <row r="104" spans="1:6" ht="11.25">
      <c r="A104" s="18">
        <v>221330</v>
      </c>
      <c r="B104" s="24" t="s">
        <v>3768</v>
      </c>
      <c r="C104" s="24" t="str">
        <f t="shared" si="1"/>
        <v>221330 - Steam and Air-Conditioning Supply</v>
      </c>
      <c r="D104" s="22"/>
      <c r="E104" s="22" t="s">
        <v>2179</v>
      </c>
      <c r="F104" s="22"/>
    </row>
    <row r="105" spans="1:6" ht="11.25">
      <c r="A105" s="18">
        <v>236115</v>
      </c>
      <c r="B105" s="24" t="s">
        <v>3770</v>
      </c>
      <c r="C105" s="24" t="str">
        <f t="shared" si="1"/>
        <v>236115 - New Single-Family Housing Construction (except Operative Builders)</v>
      </c>
      <c r="D105" s="22"/>
      <c r="E105" s="22" t="s">
        <v>2179</v>
      </c>
      <c r="F105" s="22"/>
    </row>
    <row r="106" spans="1:6" ht="11.25">
      <c r="A106" s="18">
        <v>236116</v>
      </c>
      <c r="B106" s="24" t="s">
        <v>4301</v>
      </c>
      <c r="C106" s="24" t="str">
        <f t="shared" si="1"/>
        <v>236116 - New Multifamily Housing Construction (except Operative Builders)</v>
      </c>
      <c r="D106" s="22"/>
      <c r="E106" s="22" t="s">
        <v>2179</v>
      </c>
      <c r="F106" s="22"/>
    </row>
    <row r="107" spans="1:6" ht="11.25">
      <c r="A107" s="18">
        <v>236117</v>
      </c>
      <c r="B107" s="24" t="s">
        <v>3246</v>
      </c>
      <c r="C107" s="24" t="str">
        <f t="shared" si="1"/>
        <v>236117 - New Housing Operative Builders</v>
      </c>
      <c r="D107" s="22"/>
      <c r="E107" s="22" t="s">
        <v>2179</v>
      </c>
      <c r="F107" s="22"/>
    </row>
    <row r="108" spans="1:6" ht="11.25">
      <c r="A108" s="18">
        <v>236118</v>
      </c>
      <c r="B108" s="24" t="s">
        <v>3247</v>
      </c>
      <c r="C108" s="24" t="str">
        <f t="shared" si="1"/>
        <v>236118 - Residential Remodelers</v>
      </c>
      <c r="D108" s="22"/>
      <c r="E108" s="22" t="s">
        <v>2179</v>
      </c>
      <c r="F108" s="22"/>
    </row>
    <row r="109" spans="1:6" ht="11.25">
      <c r="A109" s="18">
        <v>236210</v>
      </c>
      <c r="B109" s="24" t="s">
        <v>3248</v>
      </c>
      <c r="C109" s="24" t="str">
        <f t="shared" si="1"/>
        <v>236210 - Industrial Building Construction</v>
      </c>
      <c r="D109" s="22"/>
      <c r="E109" s="22" t="s">
        <v>2179</v>
      </c>
      <c r="F109" s="22"/>
    </row>
    <row r="110" spans="1:6" ht="11.25">
      <c r="A110" s="18">
        <v>236220</v>
      </c>
      <c r="B110" s="24" t="s">
        <v>3249</v>
      </c>
      <c r="C110" s="24" t="str">
        <f t="shared" si="1"/>
        <v>236220 - Commercial and Institutional Building Construction</v>
      </c>
      <c r="D110" s="22"/>
      <c r="E110" s="22" t="s">
        <v>2179</v>
      </c>
      <c r="F110" s="22"/>
    </row>
    <row r="111" spans="1:6" ht="11.25">
      <c r="A111" s="18">
        <v>237110</v>
      </c>
      <c r="B111" s="24" t="s">
        <v>3250</v>
      </c>
      <c r="C111" s="24" t="str">
        <f t="shared" si="1"/>
        <v>237110 - Water and Sewer Line and Related Structures Construction</v>
      </c>
      <c r="D111" s="22"/>
      <c r="E111" s="22" t="s">
        <v>2179</v>
      </c>
      <c r="F111" s="22"/>
    </row>
    <row r="112" spans="1:6" ht="11.25">
      <c r="A112" s="18">
        <v>237120</v>
      </c>
      <c r="B112" s="24" t="s">
        <v>3251</v>
      </c>
      <c r="C112" s="24" t="str">
        <f t="shared" si="1"/>
        <v>237120 - Oil and Gas Pipeline and Related Structures Construction</v>
      </c>
      <c r="D112" s="22"/>
      <c r="E112" s="22" t="s">
        <v>2179</v>
      </c>
      <c r="F112" s="22"/>
    </row>
    <row r="113" spans="1:6" ht="11.25">
      <c r="A113" s="18">
        <v>237130</v>
      </c>
      <c r="B113" s="24" t="s">
        <v>3252</v>
      </c>
      <c r="C113" s="24" t="str">
        <f t="shared" si="1"/>
        <v>237130 - Power and Communication Line and Related Structures Construction</v>
      </c>
      <c r="D113" s="22"/>
      <c r="E113" s="22" t="s">
        <v>2179</v>
      </c>
      <c r="F113" s="22"/>
    </row>
    <row r="114" spans="1:6" ht="11.25">
      <c r="A114" s="18">
        <v>237210</v>
      </c>
      <c r="B114" s="24" t="s">
        <v>3769</v>
      </c>
      <c r="C114" s="24" t="str">
        <f t="shared" si="1"/>
        <v>237210 - Land Subdivision</v>
      </c>
      <c r="D114" s="22"/>
      <c r="E114" s="22" t="s">
        <v>2179</v>
      </c>
      <c r="F114" s="22"/>
    </row>
    <row r="115" spans="1:6" ht="11.25">
      <c r="A115" s="18">
        <v>237310</v>
      </c>
      <c r="B115" s="24" t="s">
        <v>3253</v>
      </c>
      <c r="C115" s="24" t="str">
        <f t="shared" si="1"/>
        <v>237310 - Highway, Street, and Bridge Construction</v>
      </c>
      <c r="D115" s="22"/>
      <c r="E115" s="22" t="s">
        <v>2179</v>
      </c>
      <c r="F115" s="22"/>
    </row>
    <row r="116" spans="1:6" ht="11.25">
      <c r="A116" s="18">
        <v>237990</v>
      </c>
      <c r="B116" s="24" t="s">
        <v>3254</v>
      </c>
      <c r="C116" s="24" t="str">
        <f t="shared" si="1"/>
        <v>237990 - Other Heavy and Civil Engineering Construction</v>
      </c>
      <c r="D116" s="22"/>
      <c r="E116" s="22" t="s">
        <v>2179</v>
      </c>
      <c r="F116" s="22"/>
    </row>
    <row r="117" spans="1:6" ht="11.25">
      <c r="A117" s="18">
        <v>238110</v>
      </c>
      <c r="B117" s="24" t="s">
        <v>4613</v>
      </c>
      <c r="C117" s="24" t="str">
        <f t="shared" si="1"/>
        <v>238110 - Poured Concrete Foundation and Structure Contractors</v>
      </c>
      <c r="D117" s="22"/>
      <c r="E117" s="22" t="s">
        <v>2179</v>
      </c>
      <c r="F117" s="22"/>
    </row>
    <row r="118" spans="1:6" ht="11.25">
      <c r="A118" s="18">
        <v>238120</v>
      </c>
      <c r="B118" s="24" t="s">
        <v>4614</v>
      </c>
      <c r="C118" s="24" t="str">
        <f t="shared" si="1"/>
        <v>238120 - Structural Steel and Precast Concrete Contractors</v>
      </c>
      <c r="D118" s="22"/>
      <c r="E118" s="22" t="s">
        <v>2179</v>
      </c>
      <c r="F118" s="22"/>
    </row>
    <row r="119" spans="1:6" ht="11.25">
      <c r="A119" s="18">
        <v>238130</v>
      </c>
      <c r="B119" s="24" t="s">
        <v>4617</v>
      </c>
      <c r="C119" s="24" t="str">
        <f t="shared" si="1"/>
        <v>238130 - Framing Contractors</v>
      </c>
      <c r="D119" s="22"/>
      <c r="E119" s="22" t="s">
        <v>2179</v>
      </c>
      <c r="F119" s="22"/>
    </row>
    <row r="120" spans="1:6" ht="11.25">
      <c r="A120" s="18">
        <v>238140</v>
      </c>
      <c r="B120" s="24" t="s">
        <v>3255</v>
      </c>
      <c r="C120" s="24" t="str">
        <f t="shared" si="1"/>
        <v>238140 - Masonry Contractors</v>
      </c>
      <c r="D120" s="22"/>
      <c r="E120" s="22" t="s">
        <v>2179</v>
      </c>
      <c r="F120" s="22"/>
    </row>
    <row r="121" spans="1:6" ht="11.25">
      <c r="A121" s="18">
        <v>238150</v>
      </c>
      <c r="B121" s="24" t="s">
        <v>4615</v>
      </c>
      <c r="C121" s="24" t="str">
        <f t="shared" si="1"/>
        <v>238150 - Glass and Glazing Contractors</v>
      </c>
      <c r="D121" s="22"/>
      <c r="E121" s="22" t="s">
        <v>2179</v>
      </c>
      <c r="F121" s="22"/>
    </row>
    <row r="122" spans="1:6" ht="11.25">
      <c r="A122" s="18">
        <v>238160</v>
      </c>
      <c r="B122" s="24" t="s">
        <v>3544</v>
      </c>
      <c r="C122" s="24" t="str">
        <f t="shared" si="1"/>
        <v>238160 - Roofing Contractors</v>
      </c>
      <c r="D122" s="22"/>
      <c r="E122" s="22" t="s">
        <v>2179</v>
      </c>
      <c r="F122" s="22"/>
    </row>
    <row r="123" spans="1:6" ht="11.25">
      <c r="A123" s="18">
        <v>238170</v>
      </c>
      <c r="B123" s="24" t="s">
        <v>3545</v>
      </c>
      <c r="C123" s="24" t="str">
        <f t="shared" si="1"/>
        <v>238170 - Siding Contractors</v>
      </c>
      <c r="D123" s="22"/>
      <c r="E123" s="22" t="s">
        <v>2179</v>
      </c>
      <c r="F123" s="22"/>
    </row>
    <row r="124" spans="1:6" ht="11.25">
      <c r="A124" s="18">
        <v>238190</v>
      </c>
      <c r="B124" s="24" t="s">
        <v>3256</v>
      </c>
      <c r="C124" s="24" t="str">
        <f t="shared" si="1"/>
        <v>238190 - Other Foundation, Structure, and Building Exterior Contractors</v>
      </c>
      <c r="D124" s="22"/>
      <c r="E124" s="22" t="s">
        <v>2179</v>
      </c>
      <c r="F124" s="22"/>
    </row>
    <row r="125" spans="1:6" ht="11.25">
      <c r="A125" s="18">
        <v>238210</v>
      </c>
      <c r="B125" s="24" t="s">
        <v>3257</v>
      </c>
      <c r="C125" s="24" t="str">
        <f t="shared" si="1"/>
        <v>238210 - Electrical Contractors and Other Wiring Installation Contractors</v>
      </c>
      <c r="D125" s="22"/>
      <c r="E125" s="22" t="s">
        <v>2179</v>
      </c>
      <c r="F125" s="22"/>
    </row>
    <row r="126" spans="1:6" ht="11.25">
      <c r="A126" s="18">
        <v>238220</v>
      </c>
      <c r="B126" s="24" t="s">
        <v>3258</v>
      </c>
      <c r="C126" s="24" t="str">
        <f t="shared" si="1"/>
        <v>238220 - Plumbing, Heating, and Air-Conditioning Contractors</v>
      </c>
      <c r="D126" s="22"/>
      <c r="E126" s="22" t="s">
        <v>2179</v>
      </c>
      <c r="F126" s="22"/>
    </row>
    <row r="127" spans="1:6" ht="11.25">
      <c r="A127" s="18">
        <v>238290</v>
      </c>
      <c r="B127" s="24" t="s">
        <v>3259</v>
      </c>
      <c r="C127" s="24" t="str">
        <f t="shared" si="1"/>
        <v>238290 - Other Building Equipment Contractors</v>
      </c>
      <c r="D127" s="22"/>
      <c r="E127" s="22" t="s">
        <v>2179</v>
      </c>
      <c r="F127" s="22"/>
    </row>
    <row r="128" spans="1:6" ht="11.25">
      <c r="A128" s="18">
        <v>238310</v>
      </c>
      <c r="B128" s="24" t="s">
        <v>4616</v>
      </c>
      <c r="C128" s="24" t="str">
        <f t="shared" si="1"/>
        <v>238310 - Drywall and Insulation Contractors</v>
      </c>
      <c r="D128" s="22"/>
      <c r="E128" s="22" t="s">
        <v>2179</v>
      </c>
      <c r="F128" s="22"/>
    </row>
    <row r="129" spans="1:6" ht="11.25">
      <c r="A129" s="18">
        <v>238320</v>
      </c>
      <c r="B129" s="24" t="s">
        <v>3541</v>
      </c>
      <c r="C129" s="24" t="str">
        <f t="shared" si="1"/>
        <v>238320 - Painting and Wall Covering Contractors</v>
      </c>
      <c r="D129" s="22"/>
      <c r="E129" s="22" t="s">
        <v>2179</v>
      </c>
      <c r="F129" s="22"/>
    </row>
    <row r="130" spans="1:6" ht="11.25">
      <c r="A130" s="18">
        <v>238330</v>
      </c>
      <c r="B130" s="24" t="s">
        <v>3543</v>
      </c>
      <c r="C130" s="24" t="str">
        <f aca="true" t="shared" si="2" ref="C130:C193">A130&amp;" - "&amp;B130</f>
        <v>238330 - Flooring Contractors</v>
      </c>
      <c r="D130" s="22"/>
      <c r="E130" s="22" t="s">
        <v>2179</v>
      </c>
      <c r="F130" s="22"/>
    </row>
    <row r="131" spans="1:6" ht="11.25">
      <c r="A131" s="18">
        <v>238340</v>
      </c>
      <c r="B131" s="24" t="s">
        <v>3542</v>
      </c>
      <c r="C131" s="24" t="str">
        <f t="shared" si="2"/>
        <v>238340 - Tile and Terrazzo Contractors</v>
      </c>
      <c r="D131" s="22"/>
      <c r="E131" s="22" t="s">
        <v>2179</v>
      </c>
      <c r="F131" s="22"/>
    </row>
    <row r="132" spans="1:6" ht="11.25">
      <c r="A132" s="18">
        <v>238350</v>
      </c>
      <c r="B132" s="24" t="s">
        <v>4618</v>
      </c>
      <c r="C132" s="24" t="str">
        <f t="shared" si="2"/>
        <v>238350 - Finish Carpentry Contractors</v>
      </c>
      <c r="D132" s="22"/>
      <c r="E132" s="22" t="s">
        <v>2179</v>
      </c>
      <c r="F132" s="22"/>
    </row>
    <row r="133" spans="1:6" ht="11.25">
      <c r="A133" s="18">
        <v>238390</v>
      </c>
      <c r="B133" s="24" t="s">
        <v>3260</v>
      </c>
      <c r="C133" s="24" t="str">
        <f t="shared" si="2"/>
        <v>238390 - Other Building Finishing Contractors</v>
      </c>
      <c r="D133" s="22"/>
      <c r="E133" s="22" t="s">
        <v>2179</v>
      </c>
      <c r="F133" s="22"/>
    </row>
    <row r="134" spans="1:6" ht="11.25">
      <c r="A134" s="18">
        <v>238910</v>
      </c>
      <c r="B134" s="24" t="s">
        <v>3261</v>
      </c>
      <c r="C134" s="24" t="str">
        <f t="shared" si="2"/>
        <v>238910 - Site Preparation Contractors</v>
      </c>
      <c r="D134" s="22"/>
      <c r="E134" s="22" t="s">
        <v>2179</v>
      </c>
      <c r="F134" s="22"/>
    </row>
    <row r="135" spans="1:6" ht="11.25">
      <c r="A135" s="18">
        <v>238990</v>
      </c>
      <c r="B135" s="24" t="s">
        <v>3262</v>
      </c>
      <c r="C135" s="24" t="str">
        <f t="shared" si="2"/>
        <v>238990 - All Other Specialty Trade Contractors</v>
      </c>
      <c r="D135" s="22"/>
      <c r="E135" s="22" t="s">
        <v>2179</v>
      </c>
      <c r="F135" s="22"/>
    </row>
    <row r="136" spans="1:6" ht="11.25">
      <c r="A136" s="18">
        <v>311111</v>
      </c>
      <c r="B136" s="24" t="s">
        <v>4619</v>
      </c>
      <c r="C136" s="24" t="str">
        <f t="shared" si="2"/>
        <v>311111 - Dog and Cat Food Manufacturing</v>
      </c>
      <c r="D136" s="22"/>
      <c r="E136" s="22" t="s">
        <v>2179</v>
      </c>
      <c r="F136" s="22"/>
    </row>
    <row r="137" spans="1:6" ht="11.25">
      <c r="A137" s="18">
        <v>311119</v>
      </c>
      <c r="B137" s="24" t="s">
        <v>4620</v>
      </c>
      <c r="C137" s="24" t="str">
        <f t="shared" si="2"/>
        <v>311119 - Other Animal Food Manufacturing</v>
      </c>
      <c r="D137" s="22"/>
      <c r="E137" s="22" t="s">
        <v>2179</v>
      </c>
      <c r="F137" s="22"/>
    </row>
    <row r="138" spans="1:6" ht="11.25">
      <c r="A138" s="18">
        <v>311211</v>
      </c>
      <c r="B138" s="24" t="s">
        <v>4621</v>
      </c>
      <c r="C138" s="24" t="str">
        <f t="shared" si="2"/>
        <v>311211 - Flour Milling</v>
      </c>
      <c r="D138" s="22"/>
      <c r="E138" s="22" t="s">
        <v>2179</v>
      </c>
      <c r="F138" s="22"/>
    </row>
    <row r="139" spans="1:6" ht="11.25">
      <c r="A139" s="18">
        <v>311212</v>
      </c>
      <c r="B139" s="24" t="s">
        <v>4622</v>
      </c>
      <c r="C139" s="24" t="str">
        <f t="shared" si="2"/>
        <v>311212 - Rice Milling</v>
      </c>
      <c r="D139" s="22"/>
      <c r="E139" s="22" t="s">
        <v>2179</v>
      </c>
      <c r="F139" s="22"/>
    </row>
    <row r="140" spans="1:6" ht="11.25">
      <c r="A140" s="18">
        <v>311213</v>
      </c>
      <c r="B140" s="24" t="s">
        <v>4623</v>
      </c>
      <c r="C140" s="24" t="str">
        <f t="shared" si="2"/>
        <v>311213 - Malt Manufacturing</v>
      </c>
      <c r="D140" s="22"/>
      <c r="E140" s="22" t="s">
        <v>2179</v>
      </c>
      <c r="F140" s="22"/>
    </row>
    <row r="141" spans="1:6" ht="11.25">
      <c r="A141" s="18">
        <v>311221</v>
      </c>
      <c r="B141" s="24" t="s">
        <v>4624</v>
      </c>
      <c r="C141" s="24" t="str">
        <f t="shared" si="2"/>
        <v>311221 - Wet Corn Milling</v>
      </c>
      <c r="D141" s="22"/>
      <c r="E141" s="22" t="s">
        <v>2179</v>
      </c>
      <c r="F141" s="22"/>
    </row>
    <row r="142" spans="1:6" ht="11.25">
      <c r="A142" s="18">
        <v>311222</v>
      </c>
      <c r="B142" s="24" t="s">
        <v>4625</v>
      </c>
      <c r="C142" s="24" t="str">
        <f t="shared" si="2"/>
        <v>311222 - Soybean Processing</v>
      </c>
      <c r="D142" s="22"/>
      <c r="E142" s="22" t="s">
        <v>2179</v>
      </c>
      <c r="F142" s="22"/>
    </row>
    <row r="143" spans="1:6" ht="11.25">
      <c r="A143" s="18">
        <v>311223</v>
      </c>
      <c r="B143" s="24" t="s">
        <v>4626</v>
      </c>
      <c r="C143" s="24" t="str">
        <f t="shared" si="2"/>
        <v>311223 - Other Oilseed Processing</v>
      </c>
      <c r="D143" s="22"/>
      <c r="E143" s="22" t="s">
        <v>2179</v>
      </c>
      <c r="F143" s="22"/>
    </row>
    <row r="144" spans="1:6" ht="11.25">
      <c r="A144" s="18">
        <v>311225</v>
      </c>
      <c r="B144" s="24" t="s">
        <v>3771</v>
      </c>
      <c r="C144" s="24" t="str">
        <f t="shared" si="2"/>
        <v>311225 - Fats and Oils Refining and Blending</v>
      </c>
      <c r="D144" s="22"/>
      <c r="E144" s="22" t="s">
        <v>2179</v>
      </c>
      <c r="F144" s="22"/>
    </row>
    <row r="145" spans="1:6" ht="11.25">
      <c r="A145" s="18">
        <v>311230</v>
      </c>
      <c r="B145" s="24" t="s">
        <v>3772</v>
      </c>
      <c r="C145" s="24" t="str">
        <f t="shared" si="2"/>
        <v>311230 - Breakfast Cereal Manufacturing</v>
      </c>
      <c r="D145" s="22"/>
      <c r="E145" s="22" t="s">
        <v>2179</v>
      </c>
      <c r="F145" s="22"/>
    </row>
    <row r="146" spans="1:6" ht="11.25">
      <c r="A146" s="18">
        <v>311311</v>
      </c>
      <c r="B146" s="24" t="s">
        <v>3773</v>
      </c>
      <c r="C146" s="24" t="str">
        <f t="shared" si="2"/>
        <v>311311 - Sugarcane Mills</v>
      </c>
      <c r="D146" s="22"/>
      <c r="E146" s="22" t="s">
        <v>2179</v>
      </c>
      <c r="F146" s="22"/>
    </row>
    <row r="147" spans="1:6" ht="11.25">
      <c r="A147" s="18">
        <v>311312</v>
      </c>
      <c r="B147" s="24" t="s">
        <v>3774</v>
      </c>
      <c r="C147" s="24" t="str">
        <f t="shared" si="2"/>
        <v>311312 - Cane Sugar Refining</v>
      </c>
      <c r="D147" s="22"/>
      <c r="E147" s="22" t="s">
        <v>2179</v>
      </c>
      <c r="F147" s="22"/>
    </row>
    <row r="148" spans="1:6" ht="11.25">
      <c r="A148" s="18">
        <v>311313</v>
      </c>
      <c r="B148" s="24" t="s">
        <v>3775</v>
      </c>
      <c r="C148" s="24" t="str">
        <f t="shared" si="2"/>
        <v>311313 - Beet Sugar Manufacturing</v>
      </c>
      <c r="D148" s="22"/>
      <c r="E148" s="22" t="s">
        <v>2179</v>
      </c>
      <c r="F148" s="22"/>
    </row>
    <row r="149" spans="1:6" ht="11.25">
      <c r="A149" s="18">
        <v>311320</v>
      </c>
      <c r="B149" s="24" t="s">
        <v>3776</v>
      </c>
      <c r="C149" s="24" t="str">
        <f t="shared" si="2"/>
        <v>311320 - Chocolate and Confectionery Manufacturing from Cacao Beans</v>
      </c>
      <c r="D149" s="22"/>
      <c r="E149" s="22" t="s">
        <v>2179</v>
      </c>
      <c r="F149" s="22"/>
    </row>
    <row r="150" spans="1:6" ht="11.25">
      <c r="A150" s="18">
        <v>311330</v>
      </c>
      <c r="B150" s="24" t="s">
        <v>3777</v>
      </c>
      <c r="C150" s="24" t="str">
        <f t="shared" si="2"/>
        <v>311330 - Confectionery Manufacturing from Purchased Chocolate</v>
      </c>
      <c r="D150" s="22"/>
      <c r="E150" s="22" t="s">
        <v>2179</v>
      </c>
      <c r="F150" s="22"/>
    </row>
    <row r="151" spans="1:6" ht="11.25">
      <c r="A151" s="18">
        <v>311340</v>
      </c>
      <c r="B151" s="24" t="s">
        <v>3778</v>
      </c>
      <c r="C151" s="24" t="str">
        <f t="shared" si="2"/>
        <v>311340 - Nonchocolate Confectionery Manufacturing</v>
      </c>
      <c r="D151" s="22"/>
      <c r="E151" s="22" t="s">
        <v>2179</v>
      </c>
      <c r="F151" s="22"/>
    </row>
    <row r="152" spans="1:6" ht="11.25">
      <c r="A152" s="18">
        <v>311411</v>
      </c>
      <c r="B152" s="24" t="s">
        <v>3779</v>
      </c>
      <c r="C152" s="24" t="str">
        <f t="shared" si="2"/>
        <v>311411 - Frozen Fruit, Juice, and Vegetable Manufacturing</v>
      </c>
      <c r="D152" s="22"/>
      <c r="E152" s="22" t="s">
        <v>2179</v>
      </c>
      <c r="F152" s="22"/>
    </row>
    <row r="153" spans="1:6" ht="11.25">
      <c r="A153" s="18">
        <v>311412</v>
      </c>
      <c r="B153" s="24" t="s">
        <v>3780</v>
      </c>
      <c r="C153" s="24" t="str">
        <f t="shared" si="2"/>
        <v>311412 - Frozen Specialty Food Manufacturing</v>
      </c>
      <c r="D153" s="22"/>
      <c r="E153" s="22" t="s">
        <v>2179</v>
      </c>
      <c r="F153" s="22"/>
    </row>
    <row r="154" spans="1:6" ht="11.25">
      <c r="A154" s="18">
        <v>311421</v>
      </c>
      <c r="B154" s="24" t="s">
        <v>4302</v>
      </c>
      <c r="C154" s="24" t="str">
        <f t="shared" si="2"/>
        <v>311421 - Fruit and Vegetable Canning</v>
      </c>
      <c r="D154" s="22"/>
      <c r="E154" s="22" t="s">
        <v>2179</v>
      </c>
      <c r="F154" s="22"/>
    </row>
    <row r="155" spans="1:6" ht="11.25">
      <c r="A155" s="18">
        <v>311422</v>
      </c>
      <c r="B155" s="24" t="s">
        <v>4303</v>
      </c>
      <c r="C155" s="24" t="str">
        <f t="shared" si="2"/>
        <v>311422 - Specialty Canning</v>
      </c>
      <c r="D155" s="22"/>
      <c r="E155" s="22" t="s">
        <v>2179</v>
      </c>
      <c r="F155" s="22"/>
    </row>
    <row r="156" spans="1:6" ht="11.25">
      <c r="A156" s="18">
        <v>311423</v>
      </c>
      <c r="B156" s="24" t="s">
        <v>4304</v>
      </c>
      <c r="C156" s="24" t="str">
        <f t="shared" si="2"/>
        <v>311423 - Dried and Dehydrated Food Manufacturing</v>
      </c>
      <c r="D156" s="22"/>
      <c r="E156" s="22" t="s">
        <v>2179</v>
      </c>
      <c r="F156" s="22"/>
    </row>
    <row r="157" spans="1:6" ht="11.25">
      <c r="A157" s="18">
        <v>311511</v>
      </c>
      <c r="B157" s="24" t="s">
        <v>4305</v>
      </c>
      <c r="C157" s="24" t="str">
        <f t="shared" si="2"/>
        <v>311511 - Fluid Milk Manufacturing</v>
      </c>
      <c r="D157" s="22"/>
      <c r="E157" s="22" t="s">
        <v>2179</v>
      </c>
      <c r="F157" s="22"/>
    </row>
    <row r="158" spans="1:6" ht="11.25">
      <c r="A158" s="18">
        <v>311512</v>
      </c>
      <c r="B158" s="24" t="s">
        <v>4306</v>
      </c>
      <c r="C158" s="24" t="str">
        <f t="shared" si="2"/>
        <v>311512 - Creamery Butter Manufacturing</v>
      </c>
      <c r="D158" s="22"/>
      <c r="E158" s="22" t="s">
        <v>2179</v>
      </c>
      <c r="F158" s="22"/>
    </row>
    <row r="159" spans="1:6" ht="11.25">
      <c r="A159" s="18">
        <v>311513</v>
      </c>
      <c r="B159" s="24" t="s">
        <v>4307</v>
      </c>
      <c r="C159" s="24" t="str">
        <f t="shared" si="2"/>
        <v>311513 - Cheese Manufacturing</v>
      </c>
      <c r="D159" s="22"/>
      <c r="E159" s="22" t="s">
        <v>2179</v>
      </c>
      <c r="F159" s="22"/>
    </row>
    <row r="160" spans="1:6" ht="11.25">
      <c r="A160" s="18">
        <v>311514</v>
      </c>
      <c r="B160" s="24" t="s">
        <v>4308</v>
      </c>
      <c r="C160" s="24" t="str">
        <f t="shared" si="2"/>
        <v>311514 - Dry, Condensed, and Evaporated Dairy Product Manufacturing</v>
      </c>
      <c r="D160" s="22"/>
      <c r="E160" s="22" t="s">
        <v>2179</v>
      </c>
      <c r="F160" s="22"/>
    </row>
    <row r="161" spans="1:6" ht="11.25">
      <c r="A161" s="18">
        <v>311520</v>
      </c>
      <c r="B161" s="24" t="s">
        <v>4309</v>
      </c>
      <c r="C161" s="24" t="str">
        <f t="shared" si="2"/>
        <v>311520 - Ice Cream and Frozen Dessert Manufacturing</v>
      </c>
      <c r="D161" s="22"/>
      <c r="E161" s="22" t="s">
        <v>2179</v>
      </c>
      <c r="F161" s="22"/>
    </row>
    <row r="162" spans="1:6" ht="11.25">
      <c r="A162" s="18">
        <v>311611</v>
      </c>
      <c r="B162" s="24" t="s">
        <v>4310</v>
      </c>
      <c r="C162" s="24" t="str">
        <f t="shared" si="2"/>
        <v>311611 - Animal (except Poultry) Slaughtering</v>
      </c>
      <c r="D162" s="22"/>
      <c r="E162" s="22" t="s">
        <v>2179</v>
      </c>
      <c r="F162" s="22"/>
    </row>
    <row r="163" spans="1:6" ht="11.25">
      <c r="A163" s="18">
        <v>311612</v>
      </c>
      <c r="B163" s="24" t="s">
        <v>4645</v>
      </c>
      <c r="C163" s="24" t="str">
        <f t="shared" si="2"/>
        <v>311612 - Meat Processed from Carcasses</v>
      </c>
      <c r="D163" s="22"/>
      <c r="E163" s="22" t="s">
        <v>2179</v>
      </c>
      <c r="F163" s="22"/>
    </row>
    <row r="164" spans="1:6" ht="11.25">
      <c r="A164" s="18">
        <v>311613</v>
      </c>
      <c r="B164" s="24" t="s">
        <v>4646</v>
      </c>
      <c r="C164" s="24" t="str">
        <f t="shared" si="2"/>
        <v>311613 - Rendering and Meat Byproduct Processing</v>
      </c>
      <c r="D164" s="22"/>
      <c r="E164" s="22" t="s">
        <v>2179</v>
      </c>
      <c r="F164" s="22"/>
    </row>
    <row r="165" spans="1:6" ht="11.25">
      <c r="A165" s="18">
        <v>311615</v>
      </c>
      <c r="B165" s="24" t="s">
        <v>4647</v>
      </c>
      <c r="C165" s="24" t="str">
        <f t="shared" si="2"/>
        <v>311615 - Poultry Processing</v>
      </c>
      <c r="D165" s="22"/>
      <c r="E165" s="22" t="s">
        <v>2179</v>
      </c>
      <c r="F165" s="22"/>
    </row>
    <row r="166" spans="1:6" ht="11.25">
      <c r="A166" s="18">
        <v>311711</v>
      </c>
      <c r="B166" s="24" t="s">
        <v>4648</v>
      </c>
      <c r="C166" s="24" t="str">
        <f t="shared" si="2"/>
        <v>311711 - Seafood Canning</v>
      </c>
      <c r="D166" s="22"/>
      <c r="E166" s="22" t="s">
        <v>2179</v>
      </c>
      <c r="F166" s="22"/>
    </row>
    <row r="167" spans="1:6" ht="11.25">
      <c r="A167" s="18">
        <v>311712</v>
      </c>
      <c r="B167" s="24" t="s">
        <v>4649</v>
      </c>
      <c r="C167" s="24" t="str">
        <f t="shared" si="2"/>
        <v>311712 - Fresh and Frozen Seafood Processing</v>
      </c>
      <c r="D167" s="22"/>
      <c r="E167" s="22" t="s">
        <v>2179</v>
      </c>
      <c r="F167" s="22"/>
    </row>
    <row r="168" spans="1:6" ht="11.25">
      <c r="A168" s="18">
        <v>311811</v>
      </c>
      <c r="B168" s="24" t="s">
        <v>4650</v>
      </c>
      <c r="C168" s="24" t="str">
        <f t="shared" si="2"/>
        <v>311811 - Retail Bakeries</v>
      </c>
      <c r="D168" s="22"/>
      <c r="E168" s="22" t="s">
        <v>2179</v>
      </c>
      <c r="F168" s="22"/>
    </row>
    <row r="169" spans="1:6" ht="11.25">
      <c r="A169" s="18">
        <v>311812</v>
      </c>
      <c r="B169" s="24" t="s">
        <v>4651</v>
      </c>
      <c r="C169" s="24" t="str">
        <f t="shared" si="2"/>
        <v>311812 - Commercial Bakeries</v>
      </c>
      <c r="D169" s="22"/>
      <c r="E169" s="22" t="s">
        <v>2179</v>
      </c>
      <c r="F169" s="22"/>
    </row>
    <row r="170" spans="1:6" ht="11.25">
      <c r="A170" s="18">
        <v>311813</v>
      </c>
      <c r="B170" s="24" t="s">
        <v>4652</v>
      </c>
      <c r="C170" s="24" t="str">
        <f t="shared" si="2"/>
        <v>311813 - Frozen Cakes, Pies, and Other Pastries Manufacturing</v>
      </c>
      <c r="D170" s="22"/>
      <c r="E170" s="22" t="s">
        <v>2179</v>
      </c>
      <c r="F170" s="22"/>
    </row>
    <row r="171" spans="1:6" ht="11.25">
      <c r="A171" s="18">
        <v>311821</v>
      </c>
      <c r="B171" s="24" t="s">
        <v>5624</v>
      </c>
      <c r="C171" s="24" t="str">
        <f t="shared" si="2"/>
        <v>311821 - Cookie and Cracker Manufacturing</v>
      </c>
      <c r="D171" s="22"/>
      <c r="E171" s="22" t="s">
        <v>2179</v>
      </c>
      <c r="F171" s="22"/>
    </row>
    <row r="172" spans="1:6" ht="11.25">
      <c r="A172" s="18">
        <v>311822</v>
      </c>
      <c r="B172" s="24" t="s">
        <v>5625</v>
      </c>
      <c r="C172" s="24" t="str">
        <f t="shared" si="2"/>
        <v>311822 - Flour Mixes and Dough Manufacturing from Purchased Flour</v>
      </c>
      <c r="D172" s="22"/>
      <c r="E172" s="22" t="s">
        <v>2179</v>
      </c>
      <c r="F172" s="22"/>
    </row>
    <row r="173" spans="1:6" ht="11.25">
      <c r="A173" s="18">
        <v>311823</v>
      </c>
      <c r="B173" s="24" t="s">
        <v>5626</v>
      </c>
      <c r="C173" s="24" t="str">
        <f t="shared" si="2"/>
        <v>311823 - Dry Pasta Manufacturing</v>
      </c>
      <c r="D173" s="22"/>
      <c r="E173" s="22" t="s">
        <v>2179</v>
      </c>
      <c r="F173" s="22"/>
    </row>
    <row r="174" spans="1:6" ht="11.25">
      <c r="A174" s="18">
        <v>311830</v>
      </c>
      <c r="B174" s="24" t="s">
        <v>5627</v>
      </c>
      <c r="C174" s="24" t="str">
        <f t="shared" si="2"/>
        <v>311830 - Tortilla Manufacturing</v>
      </c>
      <c r="D174" s="22"/>
      <c r="E174" s="22" t="s">
        <v>2179</v>
      </c>
      <c r="F174" s="22"/>
    </row>
    <row r="175" spans="1:6" ht="11.25">
      <c r="A175" s="18">
        <v>311911</v>
      </c>
      <c r="B175" s="24" t="s">
        <v>5628</v>
      </c>
      <c r="C175" s="24" t="str">
        <f t="shared" si="2"/>
        <v>311911 - Roasted Nuts and Peanut Butter Manufacturing</v>
      </c>
      <c r="D175" s="22"/>
      <c r="E175" s="22" t="s">
        <v>2179</v>
      </c>
      <c r="F175" s="22"/>
    </row>
    <row r="176" spans="1:6" ht="11.25">
      <c r="A176" s="18">
        <v>311919</v>
      </c>
      <c r="B176" s="24" t="s">
        <v>5629</v>
      </c>
      <c r="C176" s="24" t="str">
        <f t="shared" si="2"/>
        <v>311919 - Other Snack Food Manufacturing</v>
      </c>
      <c r="D176" s="22"/>
      <c r="E176" s="22" t="s">
        <v>2179</v>
      </c>
      <c r="F176" s="22"/>
    </row>
    <row r="177" spans="1:6" ht="11.25">
      <c r="A177" s="18">
        <v>311920</v>
      </c>
      <c r="B177" s="24" t="s">
        <v>5630</v>
      </c>
      <c r="C177" s="24" t="str">
        <f t="shared" si="2"/>
        <v>311920 - Coffee and Tea Manufacturing</v>
      </c>
      <c r="D177" s="22"/>
      <c r="E177" s="22" t="s">
        <v>2179</v>
      </c>
      <c r="F177" s="22"/>
    </row>
    <row r="178" spans="1:6" ht="11.25">
      <c r="A178" s="18">
        <v>311930</v>
      </c>
      <c r="B178" s="24" t="s">
        <v>5631</v>
      </c>
      <c r="C178" s="24" t="str">
        <f t="shared" si="2"/>
        <v>311930 - Flavoring Syrup and Concentrate Manufacturing</v>
      </c>
      <c r="D178" s="22"/>
      <c r="E178" s="22" t="s">
        <v>2179</v>
      </c>
      <c r="F178" s="22"/>
    </row>
    <row r="179" spans="1:6" ht="11.25">
      <c r="A179" s="18">
        <v>311941</v>
      </c>
      <c r="B179" s="24" t="s">
        <v>3215</v>
      </c>
      <c r="C179" s="24" t="str">
        <f t="shared" si="2"/>
        <v>311941 - Mayonnaise, Dressing, and Other Prepared Sauce Manufacturing</v>
      </c>
      <c r="D179" s="22"/>
      <c r="E179" s="22" t="s">
        <v>2179</v>
      </c>
      <c r="F179" s="22"/>
    </row>
    <row r="180" spans="1:6" ht="11.25">
      <c r="A180" s="18">
        <v>311942</v>
      </c>
      <c r="B180" s="24" t="s">
        <v>3216</v>
      </c>
      <c r="C180" s="24" t="str">
        <f t="shared" si="2"/>
        <v>311942 - Spice and Extract Manufacturing</v>
      </c>
      <c r="D180" s="22"/>
      <c r="E180" s="22" t="s">
        <v>2179</v>
      </c>
      <c r="F180" s="22"/>
    </row>
    <row r="181" spans="1:6" ht="11.25">
      <c r="A181" s="18">
        <v>311991</v>
      </c>
      <c r="B181" s="24" t="s">
        <v>3217</v>
      </c>
      <c r="C181" s="24" t="str">
        <f t="shared" si="2"/>
        <v>311991 - Perishable Prepared Food Manufacturing</v>
      </c>
      <c r="D181" s="22"/>
      <c r="E181" s="22" t="s">
        <v>2179</v>
      </c>
      <c r="F181" s="22"/>
    </row>
    <row r="182" spans="1:6" ht="11.25">
      <c r="A182" s="18">
        <v>311999</v>
      </c>
      <c r="B182" s="24" t="s">
        <v>3218</v>
      </c>
      <c r="C182" s="24" t="str">
        <f t="shared" si="2"/>
        <v>311999 - All Other Miscellaneous Food Manufacturing</v>
      </c>
      <c r="D182" s="22"/>
      <c r="E182" s="22" t="s">
        <v>2179</v>
      </c>
      <c r="F182" s="22"/>
    </row>
    <row r="183" spans="1:6" ht="11.25">
      <c r="A183" s="18">
        <v>312111</v>
      </c>
      <c r="B183" s="24" t="s">
        <v>3219</v>
      </c>
      <c r="C183" s="24" t="str">
        <f t="shared" si="2"/>
        <v>312111 - Soft Drink Manufacturing</v>
      </c>
      <c r="D183" s="22"/>
      <c r="E183" s="22" t="s">
        <v>2179</v>
      </c>
      <c r="F183" s="22"/>
    </row>
    <row r="184" spans="1:6" ht="11.25">
      <c r="A184" s="18">
        <v>312112</v>
      </c>
      <c r="B184" s="24" t="s">
        <v>3220</v>
      </c>
      <c r="C184" s="24" t="str">
        <f t="shared" si="2"/>
        <v>312112 - Bottled Water Manufacturing</v>
      </c>
      <c r="D184" s="22"/>
      <c r="E184" s="22" t="s">
        <v>2179</v>
      </c>
      <c r="F184" s="22"/>
    </row>
    <row r="185" spans="1:6" ht="11.25">
      <c r="A185" s="18">
        <v>312113</v>
      </c>
      <c r="B185" s="24" t="s">
        <v>3221</v>
      </c>
      <c r="C185" s="24" t="str">
        <f t="shared" si="2"/>
        <v>312113 - Ice Manufacturing</v>
      </c>
      <c r="D185" s="22"/>
      <c r="E185" s="22" t="s">
        <v>2179</v>
      </c>
      <c r="F185" s="22"/>
    </row>
    <row r="186" spans="1:6" ht="11.25">
      <c r="A186" s="18">
        <v>312120</v>
      </c>
      <c r="B186" s="24" t="s">
        <v>3222</v>
      </c>
      <c r="C186" s="24" t="str">
        <f t="shared" si="2"/>
        <v>312120 - Breweries</v>
      </c>
      <c r="D186" s="22"/>
      <c r="E186" s="22" t="s">
        <v>2179</v>
      </c>
      <c r="F186" s="22"/>
    </row>
    <row r="187" spans="1:6" ht="11.25">
      <c r="A187" s="18">
        <v>312130</v>
      </c>
      <c r="B187" s="24" t="s">
        <v>3223</v>
      </c>
      <c r="C187" s="24" t="str">
        <f t="shared" si="2"/>
        <v>312130 - Wineries</v>
      </c>
      <c r="D187" s="22"/>
      <c r="E187" s="22" t="s">
        <v>2179</v>
      </c>
      <c r="F187" s="22"/>
    </row>
    <row r="188" spans="1:6" ht="11.25">
      <c r="A188" s="18">
        <v>312140</v>
      </c>
      <c r="B188" s="24" t="s">
        <v>3224</v>
      </c>
      <c r="C188" s="24" t="str">
        <f t="shared" si="2"/>
        <v>312140 - Distilleries</v>
      </c>
      <c r="D188" s="22"/>
      <c r="E188" s="22" t="s">
        <v>2179</v>
      </c>
      <c r="F188" s="22"/>
    </row>
    <row r="189" spans="1:6" ht="11.25">
      <c r="A189" s="18">
        <v>312210</v>
      </c>
      <c r="B189" s="24" t="s">
        <v>3225</v>
      </c>
      <c r="C189" s="24" t="str">
        <f t="shared" si="2"/>
        <v>312210 - Tobacco Stemming and Redrying</v>
      </c>
      <c r="D189" s="22"/>
      <c r="E189" s="22" t="s">
        <v>2179</v>
      </c>
      <c r="F189" s="22"/>
    </row>
    <row r="190" spans="1:6" ht="11.25">
      <c r="A190" s="18">
        <v>312221</v>
      </c>
      <c r="B190" s="24" t="s">
        <v>3226</v>
      </c>
      <c r="C190" s="24" t="str">
        <f t="shared" si="2"/>
        <v>312221 - Cigarette Manufacturing</v>
      </c>
      <c r="D190" s="22"/>
      <c r="E190" s="22" t="s">
        <v>2179</v>
      </c>
      <c r="F190" s="22"/>
    </row>
    <row r="191" spans="1:6" ht="11.25">
      <c r="A191" s="18">
        <v>312229</v>
      </c>
      <c r="B191" s="24" t="s">
        <v>4744</v>
      </c>
      <c r="C191" s="24" t="str">
        <f t="shared" si="2"/>
        <v>312229 - Other Tobacco Product Manufacturing</v>
      </c>
      <c r="D191" s="22"/>
      <c r="E191" s="22" t="s">
        <v>2179</v>
      </c>
      <c r="F191" s="22"/>
    </row>
    <row r="192" spans="1:6" ht="11.25">
      <c r="A192" s="18">
        <v>313111</v>
      </c>
      <c r="B192" s="24" t="s">
        <v>4745</v>
      </c>
      <c r="C192" s="24" t="str">
        <f t="shared" si="2"/>
        <v>313111 - Yarn Spinning Mills</v>
      </c>
      <c r="D192" s="22"/>
      <c r="E192" s="22" t="s">
        <v>2179</v>
      </c>
      <c r="F192" s="22"/>
    </row>
    <row r="193" spans="1:6" ht="11.25">
      <c r="A193" s="18">
        <v>313112</v>
      </c>
      <c r="B193" s="24" t="s">
        <v>4746</v>
      </c>
      <c r="C193" s="24" t="str">
        <f t="shared" si="2"/>
        <v>313112 - Yarn Texturizing, Throwing, and Twisting Mills</v>
      </c>
      <c r="D193" s="22"/>
      <c r="E193" s="22" t="s">
        <v>2179</v>
      </c>
      <c r="F193" s="22"/>
    </row>
    <row r="194" spans="1:6" ht="11.25">
      <c r="A194" s="18">
        <v>313113</v>
      </c>
      <c r="B194" s="24" t="s">
        <v>4747</v>
      </c>
      <c r="C194" s="24" t="str">
        <f aca="true" t="shared" si="3" ref="C194:C257">A194&amp;" - "&amp;B194</f>
        <v>313113 - Thread Mills</v>
      </c>
      <c r="D194" s="22"/>
      <c r="E194" s="22" t="s">
        <v>2179</v>
      </c>
      <c r="F194" s="22"/>
    </row>
    <row r="195" spans="1:6" ht="11.25">
      <c r="A195" s="18">
        <v>313210</v>
      </c>
      <c r="B195" s="24" t="s">
        <v>4748</v>
      </c>
      <c r="C195" s="24" t="str">
        <f t="shared" si="3"/>
        <v>313210 - Broadwoven Fabric Mills</v>
      </c>
      <c r="D195" s="22"/>
      <c r="E195" s="22" t="s">
        <v>2179</v>
      </c>
      <c r="F195" s="22"/>
    </row>
    <row r="196" spans="1:6" ht="11.25">
      <c r="A196" s="18">
        <v>313221</v>
      </c>
      <c r="B196" s="24" t="s">
        <v>4749</v>
      </c>
      <c r="C196" s="24" t="str">
        <f t="shared" si="3"/>
        <v>313221 - Narrow Fabric Mills</v>
      </c>
      <c r="D196" s="22"/>
      <c r="E196" s="22" t="s">
        <v>2179</v>
      </c>
      <c r="F196" s="22"/>
    </row>
    <row r="197" spans="1:6" ht="11.25">
      <c r="A197" s="18">
        <v>313222</v>
      </c>
      <c r="B197" s="24" t="s">
        <v>4750</v>
      </c>
      <c r="C197" s="24" t="str">
        <f t="shared" si="3"/>
        <v>313222 - Schiffli Machine Embroidery</v>
      </c>
      <c r="D197" s="22"/>
      <c r="E197" s="22" t="s">
        <v>2179</v>
      </c>
      <c r="F197" s="22"/>
    </row>
    <row r="198" spans="1:6" ht="11.25">
      <c r="A198" s="18">
        <v>313230</v>
      </c>
      <c r="B198" s="24" t="s">
        <v>4751</v>
      </c>
      <c r="C198" s="24" t="str">
        <f t="shared" si="3"/>
        <v>313230 - Nonwoven Fabric Mills</v>
      </c>
      <c r="D198" s="22"/>
      <c r="E198" s="22" t="s">
        <v>2179</v>
      </c>
      <c r="F198" s="22"/>
    </row>
    <row r="199" spans="1:6" ht="11.25">
      <c r="A199" s="18">
        <v>313241</v>
      </c>
      <c r="B199" s="24" t="s">
        <v>4752</v>
      </c>
      <c r="C199" s="24" t="str">
        <f t="shared" si="3"/>
        <v>313241 - Weft Knit Fabric Mills</v>
      </c>
      <c r="D199" s="22"/>
      <c r="E199" s="22" t="s">
        <v>2179</v>
      </c>
      <c r="F199" s="22"/>
    </row>
    <row r="200" spans="1:6" ht="11.25">
      <c r="A200" s="18">
        <v>313249</v>
      </c>
      <c r="B200" s="24" t="s">
        <v>4753</v>
      </c>
      <c r="C200" s="24" t="str">
        <f t="shared" si="3"/>
        <v>313249 - Other Knit Fabric and Lace Mills</v>
      </c>
      <c r="D200" s="22"/>
      <c r="E200" s="22" t="s">
        <v>2179</v>
      </c>
      <c r="F200" s="22"/>
    </row>
    <row r="201" spans="1:6" ht="11.25">
      <c r="A201" s="18">
        <v>313311</v>
      </c>
      <c r="B201" s="24" t="s">
        <v>4754</v>
      </c>
      <c r="C201" s="24" t="str">
        <f t="shared" si="3"/>
        <v>313311 - Broadwoven Fabric Finishing Mills</v>
      </c>
      <c r="D201" s="22"/>
      <c r="E201" s="22" t="s">
        <v>2179</v>
      </c>
      <c r="F201" s="22"/>
    </row>
    <row r="202" spans="1:6" ht="11.25">
      <c r="A202" s="18">
        <v>313312</v>
      </c>
      <c r="B202" s="24" t="s">
        <v>3405</v>
      </c>
      <c r="C202" s="24" t="str">
        <f t="shared" si="3"/>
        <v>313312 - Textile and Fabric Finishing (except Broadwoven Fabric) Mills</v>
      </c>
      <c r="D202" s="22"/>
      <c r="E202" s="22" t="s">
        <v>2179</v>
      </c>
      <c r="F202" s="22"/>
    </row>
    <row r="203" spans="1:6" ht="11.25">
      <c r="A203" s="18">
        <v>313320</v>
      </c>
      <c r="B203" s="24" t="s">
        <v>3406</v>
      </c>
      <c r="C203" s="24" t="str">
        <f t="shared" si="3"/>
        <v>313320 - Fabric Coating Mills</v>
      </c>
      <c r="D203" s="22"/>
      <c r="E203" s="22" t="s">
        <v>2179</v>
      </c>
      <c r="F203" s="22"/>
    </row>
    <row r="204" spans="1:6" ht="11.25">
      <c r="A204" s="18">
        <v>314110</v>
      </c>
      <c r="B204" s="24" t="s">
        <v>3407</v>
      </c>
      <c r="C204" s="24" t="str">
        <f t="shared" si="3"/>
        <v>314110 - Carpet and Rug Mills</v>
      </c>
      <c r="D204" s="22"/>
      <c r="E204" s="22" t="s">
        <v>2179</v>
      </c>
      <c r="F204" s="22"/>
    </row>
    <row r="205" spans="1:6" ht="11.25">
      <c r="A205" s="18">
        <v>314121</v>
      </c>
      <c r="B205" s="24" t="s">
        <v>3408</v>
      </c>
      <c r="C205" s="24" t="str">
        <f t="shared" si="3"/>
        <v>314121 - Curtain and Drapery Mills</v>
      </c>
      <c r="D205" s="22"/>
      <c r="E205" s="22" t="s">
        <v>2179</v>
      </c>
      <c r="F205" s="22"/>
    </row>
    <row r="206" spans="1:6" ht="11.25">
      <c r="A206" s="18">
        <v>314129</v>
      </c>
      <c r="B206" s="24" t="s">
        <v>3409</v>
      </c>
      <c r="C206" s="24" t="str">
        <f t="shared" si="3"/>
        <v>314129 - Other Household Textile Product Mills</v>
      </c>
      <c r="D206" s="22"/>
      <c r="E206" s="22" t="s">
        <v>2179</v>
      </c>
      <c r="F206" s="22"/>
    </row>
    <row r="207" spans="1:6" ht="11.25">
      <c r="A207" s="18">
        <v>314911</v>
      </c>
      <c r="B207" s="24" t="s">
        <v>3410</v>
      </c>
      <c r="C207" s="24" t="str">
        <f t="shared" si="3"/>
        <v>314911 - Textile Bag Mills</v>
      </c>
      <c r="D207" s="22"/>
      <c r="E207" s="22" t="s">
        <v>2179</v>
      </c>
      <c r="F207" s="22"/>
    </row>
    <row r="208" spans="1:6" ht="11.25">
      <c r="A208" s="18">
        <v>314912</v>
      </c>
      <c r="B208" s="24" t="s">
        <v>3411</v>
      </c>
      <c r="C208" s="24" t="str">
        <f t="shared" si="3"/>
        <v>314912 - Canvas and Related Product Mills</v>
      </c>
      <c r="D208" s="22"/>
      <c r="E208" s="22" t="s">
        <v>2179</v>
      </c>
      <c r="F208" s="22"/>
    </row>
    <row r="209" spans="1:6" ht="11.25">
      <c r="A209" s="18">
        <v>314991</v>
      </c>
      <c r="B209" s="24" t="s">
        <v>3412</v>
      </c>
      <c r="C209" s="24" t="str">
        <f t="shared" si="3"/>
        <v>314991 - Rope, Cordage, and Twine Mills</v>
      </c>
      <c r="D209" s="22"/>
      <c r="E209" s="22" t="s">
        <v>2179</v>
      </c>
      <c r="F209" s="22"/>
    </row>
    <row r="210" spans="1:6" ht="11.25">
      <c r="A210" s="18">
        <v>314992</v>
      </c>
      <c r="B210" s="24" t="s">
        <v>3413</v>
      </c>
      <c r="C210" s="24" t="str">
        <f t="shared" si="3"/>
        <v>314992 - Tire Cord and Tire Fabric Mills</v>
      </c>
      <c r="D210" s="22"/>
      <c r="E210" s="22" t="s">
        <v>2179</v>
      </c>
      <c r="F210" s="22"/>
    </row>
    <row r="211" spans="1:6" ht="11.25">
      <c r="A211" s="18">
        <v>314999</v>
      </c>
      <c r="B211" s="24" t="s">
        <v>3414</v>
      </c>
      <c r="C211" s="24" t="str">
        <f t="shared" si="3"/>
        <v>314999 - All Other Miscellaneous Textile Product Mills</v>
      </c>
      <c r="D211" s="22"/>
      <c r="E211" s="22" t="s">
        <v>2179</v>
      </c>
      <c r="F211" s="22"/>
    </row>
    <row r="212" spans="1:6" ht="11.25">
      <c r="A212" s="18">
        <v>315111</v>
      </c>
      <c r="B212" s="24" t="s">
        <v>3415</v>
      </c>
      <c r="C212" s="24" t="str">
        <f t="shared" si="3"/>
        <v>315111 - Sheer Hosiery Mills</v>
      </c>
      <c r="D212" s="22"/>
      <c r="E212" s="22" t="s">
        <v>2179</v>
      </c>
      <c r="F212" s="22"/>
    </row>
    <row r="213" spans="1:6" ht="11.25">
      <c r="A213" s="18">
        <v>315119</v>
      </c>
      <c r="B213" s="24" t="s">
        <v>3416</v>
      </c>
      <c r="C213" s="24" t="str">
        <f t="shared" si="3"/>
        <v>315119 - Other Hosiery and Sock Mills</v>
      </c>
      <c r="D213" s="22"/>
      <c r="E213" s="22" t="s">
        <v>2179</v>
      </c>
      <c r="F213" s="22"/>
    </row>
    <row r="214" spans="1:6" ht="11.25">
      <c r="A214" s="18">
        <v>315191</v>
      </c>
      <c r="B214" s="24" t="s">
        <v>3417</v>
      </c>
      <c r="C214" s="24" t="str">
        <f t="shared" si="3"/>
        <v>315191 - Outerwear Knitting Mills</v>
      </c>
      <c r="D214" s="22"/>
      <c r="E214" s="22" t="s">
        <v>2179</v>
      </c>
      <c r="F214" s="22"/>
    </row>
    <row r="215" spans="1:6" ht="11.25">
      <c r="A215" s="18">
        <v>315192</v>
      </c>
      <c r="B215" s="24" t="s">
        <v>3418</v>
      </c>
      <c r="C215" s="24" t="str">
        <f t="shared" si="3"/>
        <v>315192 - Underwear and Nightwear Knitting Mills</v>
      </c>
      <c r="D215" s="22"/>
      <c r="E215" s="22" t="s">
        <v>2179</v>
      </c>
      <c r="F215" s="22"/>
    </row>
    <row r="216" spans="1:6" ht="11.25">
      <c r="A216" s="18">
        <v>315211</v>
      </c>
      <c r="B216" s="24" t="s">
        <v>3419</v>
      </c>
      <c r="C216" s="24" t="str">
        <f t="shared" si="3"/>
        <v>315211 - Men's and Boys' Cut and Sew Apparel Contractors</v>
      </c>
      <c r="D216" s="22"/>
      <c r="E216" s="22" t="s">
        <v>2179</v>
      </c>
      <c r="F216" s="22"/>
    </row>
    <row r="217" spans="1:6" ht="11.25">
      <c r="A217" s="18">
        <v>315212</v>
      </c>
      <c r="B217" s="24" t="s">
        <v>3420</v>
      </c>
      <c r="C217" s="24" t="str">
        <f t="shared" si="3"/>
        <v>315212 - Women's, Girls', and Infants' Cut and Sew Apparel Contractors</v>
      </c>
      <c r="D217" s="22"/>
      <c r="E217" s="22" t="s">
        <v>2179</v>
      </c>
      <c r="F217" s="22"/>
    </row>
    <row r="218" spans="1:6" ht="11.25">
      <c r="A218" s="18">
        <v>315221</v>
      </c>
      <c r="B218" s="24" t="s">
        <v>3421</v>
      </c>
      <c r="C218" s="24" t="str">
        <f t="shared" si="3"/>
        <v>315221 - Men's and Boys' Cut and Sew Underwear and Nightwear Manufacturing</v>
      </c>
      <c r="D218" s="22"/>
      <c r="E218" s="22" t="s">
        <v>2179</v>
      </c>
      <c r="F218" s="22"/>
    </row>
    <row r="219" spans="1:6" ht="11.25">
      <c r="A219" s="18">
        <v>315222</v>
      </c>
      <c r="B219" s="24" t="s">
        <v>3422</v>
      </c>
      <c r="C219" s="24" t="str">
        <f t="shared" si="3"/>
        <v>315222 - Men's and Boys' Cut and Sew Suit, Coat, and Overcoat Manufacturing</v>
      </c>
      <c r="D219" s="22"/>
      <c r="E219" s="22" t="s">
        <v>2179</v>
      </c>
      <c r="F219" s="22"/>
    </row>
    <row r="220" spans="1:6" ht="11.25">
      <c r="A220" s="18">
        <v>315223</v>
      </c>
      <c r="B220" s="24" t="s">
        <v>3423</v>
      </c>
      <c r="C220" s="24" t="str">
        <f t="shared" si="3"/>
        <v>315223 - Men's and Boys' Cut and Sew Shirt (except Work Shirt) Manufacturing</v>
      </c>
      <c r="D220" s="22"/>
      <c r="E220" s="22" t="s">
        <v>2179</v>
      </c>
      <c r="F220" s="22"/>
    </row>
    <row r="221" spans="1:6" ht="11.25">
      <c r="A221" s="18">
        <v>315224</v>
      </c>
      <c r="B221" s="24" t="s">
        <v>3424</v>
      </c>
      <c r="C221" s="24" t="str">
        <f t="shared" si="3"/>
        <v>315224 - Men's and Boys' Cut and Sew Trouser, Slack, and Jean Manufacturing</v>
      </c>
      <c r="D221" s="22"/>
      <c r="E221" s="22" t="s">
        <v>2179</v>
      </c>
      <c r="F221" s="22"/>
    </row>
    <row r="222" spans="1:6" ht="11.25">
      <c r="A222" s="18">
        <v>315225</v>
      </c>
      <c r="B222" s="24" t="s">
        <v>903</v>
      </c>
      <c r="C222" s="24" t="str">
        <f t="shared" si="3"/>
        <v>315225 - Men's and Boys' Cut and Sew Work Clothing Manufacturing</v>
      </c>
      <c r="D222" s="22"/>
      <c r="E222" s="22" t="s">
        <v>2179</v>
      </c>
      <c r="F222" s="22"/>
    </row>
    <row r="223" spans="1:6" ht="11.25">
      <c r="A223" s="18">
        <v>315228</v>
      </c>
      <c r="B223" s="24" t="s">
        <v>904</v>
      </c>
      <c r="C223" s="24" t="str">
        <f t="shared" si="3"/>
        <v>315228 - Men's and Boys' Cut and Sew Other Outerwear Manufacturing</v>
      </c>
      <c r="D223" s="22"/>
      <c r="E223" s="22" t="s">
        <v>2179</v>
      </c>
      <c r="F223" s="22"/>
    </row>
    <row r="224" spans="1:6" ht="11.25">
      <c r="A224" s="18">
        <v>315231</v>
      </c>
      <c r="B224" s="24" t="s">
        <v>905</v>
      </c>
      <c r="C224" s="24" t="str">
        <f t="shared" si="3"/>
        <v>315231 - Women's and Girls' Cut and Sew Lingerie, Loungewear, and Nightwear Manufacturing</v>
      </c>
      <c r="D224" s="22"/>
      <c r="E224" s="22" t="s">
        <v>2179</v>
      </c>
      <c r="F224" s="22"/>
    </row>
    <row r="225" spans="1:6" ht="11.25">
      <c r="A225" s="18">
        <v>315232</v>
      </c>
      <c r="B225" s="24" t="s">
        <v>906</v>
      </c>
      <c r="C225" s="24" t="str">
        <f t="shared" si="3"/>
        <v>315232 - Women's and Girls' Cut and Sew Blouse and Shirt Manufacturing</v>
      </c>
      <c r="D225" s="22"/>
      <c r="E225" s="22" t="s">
        <v>2179</v>
      </c>
      <c r="F225" s="22"/>
    </row>
    <row r="226" spans="1:6" ht="11.25">
      <c r="A226" s="18">
        <v>315233</v>
      </c>
      <c r="B226" s="24" t="s">
        <v>907</v>
      </c>
      <c r="C226" s="24" t="str">
        <f t="shared" si="3"/>
        <v>315233 - Women's and Girls' Cut and Sew Dress Manufacturing</v>
      </c>
      <c r="D226" s="22"/>
      <c r="E226" s="22" t="s">
        <v>2179</v>
      </c>
      <c r="F226" s="22"/>
    </row>
    <row r="227" spans="1:6" ht="11.25">
      <c r="A227" s="18">
        <v>315234</v>
      </c>
      <c r="B227" s="24" t="s">
        <v>908</v>
      </c>
      <c r="C227" s="24" t="str">
        <f t="shared" si="3"/>
        <v>315234 - Women's and Girls' Cut and Sew Suit, Coat, Tailored Jacket, and Skirt Manufacturing</v>
      </c>
      <c r="D227" s="22"/>
      <c r="E227" s="22" t="s">
        <v>2179</v>
      </c>
      <c r="F227" s="22"/>
    </row>
    <row r="228" spans="1:6" ht="11.25">
      <c r="A228" s="18">
        <v>315239</v>
      </c>
      <c r="B228" s="24" t="s">
        <v>909</v>
      </c>
      <c r="C228" s="24" t="str">
        <f t="shared" si="3"/>
        <v>315239 - Women's and Girls' Cut and Sew Other Outerwear Manufacturing</v>
      </c>
      <c r="D228" s="22"/>
      <c r="E228" s="22" t="s">
        <v>2179</v>
      </c>
      <c r="F228" s="22"/>
    </row>
    <row r="229" spans="1:6" ht="11.25">
      <c r="A229" s="18">
        <v>315291</v>
      </c>
      <c r="B229" s="24" t="s">
        <v>2502</v>
      </c>
      <c r="C229" s="24" t="str">
        <f t="shared" si="3"/>
        <v>315291 - Infants' Cut and Sew Apparel Manufacturing</v>
      </c>
      <c r="D229" s="22"/>
      <c r="E229" s="22" t="s">
        <v>2179</v>
      </c>
      <c r="F229" s="22"/>
    </row>
    <row r="230" spans="1:6" ht="11.25">
      <c r="A230" s="18">
        <v>315292</v>
      </c>
      <c r="B230" s="24" t="s">
        <v>2503</v>
      </c>
      <c r="C230" s="24" t="str">
        <f t="shared" si="3"/>
        <v>315292 - Fur and Leather Apparel Manufacturing</v>
      </c>
      <c r="D230" s="22"/>
      <c r="E230" s="22" t="s">
        <v>2179</v>
      </c>
      <c r="F230" s="22"/>
    </row>
    <row r="231" spans="1:6" ht="11.25">
      <c r="A231" s="18">
        <v>315299</v>
      </c>
      <c r="B231" s="24" t="s">
        <v>2504</v>
      </c>
      <c r="C231" s="24" t="str">
        <f t="shared" si="3"/>
        <v>315299 - All Other Cut and Sew Apparel Manufacturing</v>
      </c>
      <c r="D231" s="22"/>
      <c r="E231" s="22" t="s">
        <v>2179</v>
      </c>
      <c r="F231" s="22"/>
    </row>
    <row r="232" spans="1:6" ht="11.25">
      <c r="A232" s="18">
        <v>315991</v>
      </c>
      <c r="B232" s="24" t="s">
        <v>2505</v>
      </c>
      <c r="C232" s="24" t="str">
        <f t="shared" si="3"/>
        <v>315991 - Hat, Cap, and Millinery Manufacturing</v>
      </c>
      <c r="D232" s="22"/>
      <c r="E232" s="22" t="s">
        <v>2179</v>
      </c>
      <c r="F232" s="22"/>
    </row>
    <row r="233" spans="1:6" ht="11.25">
      <c r="A233" s="18">
        <v>315992</v>
      </c>
      <c r="B233" s="24" t="s">
        <v>2506</v>
      </c>
      <c r="C233" s="24" t="str">
        <f t="shared" si="3"/>
        <v>315992 - Glove and Mitten Manufacturing</v>
      </c>
      <c r="D233" s="22"/>
      <c r="E233" s="22" t="s">
        <v>2179</v>
      </c>
      <c r="F233" s="22"/>
    </row>
    <row r="234" spans="1:6" ht="11.25">
      <c r="A234" s="18">
        <v>315993</v>
      </c>
      <c r="B234" s="24" t="s">
        <v>2507</v>
      </c>
      <c r="C234" s="24" t="str">
        <f t="shared" si="3"/>
        <v>315993 - Men's and Boys' Neckwear Manufacturing</v>
      </c>
      <c r="D234" s="22"/>
      <c r="E234" s="22" t="s">
        <v>2179</v>
      </c>
      <c r="F234" s="22"/>
    </row>
    <row r="235" spans="1:6" ht="11.25">
      <c r="A235" s="18">
        <v>315999</v>
      </c>
      <c r="B235" s="24" t="s">
        <v>2508</v>
      </c>
      <c r="C235" s="24" t="str">
        <f t="shared" si="3"/>
        <v>315999 - Other Apparel Accessories and Other Apparel Manufacturing</v>
      </c>
      <c r="D235" s="22"/>
      <c r="E235" s="22" t="s">
        <v>2179</v>
      </c>
      <c r="F235" s="22"/>
    </row>
    <row r="236" spans="1:6" ht="11.25">
      <c r="A236" s="18">
        <v>316110</v>
      </c>
      <c r="B236" s="24" t="s">
        <v>2509</v>
      </c>
      <c r="C236" s="24" t="str">
        <f t="shared" si="3"/>
        <v>316110 - Leather and Hide Tanning and Finishing</v>
      </c>
      <c r="D236" s="22"/>
      <c r="E236" s="22" t="s">
        <v>2179</v>
      </c>
      <c r="F236" s="22"/>
    </row>
    <row r="237" spans="1:6" ht="11.25">
      <c r="A237" s="18">
        <v>316211</v>
      </c>
      <c r="B237" s="24" t="s">
        <v>2510</v>
      </c>
      <c r="C237" s="24" t="str">
        <f t="shared" si="3"/>
        <v>316211 - Rubber and Plastics Footwear Manufacturing</v>
      </c>
      <c r="D237" s="22"/>
      <c r="E237" s="22" t="s">
        <v>2179</v>
      </c>
      <c r="F237" s="22"/>
    </row>
    <row r="238" spans="1:6" ht="11.25">
      <c r="A238" s="18">
        <v>316212</v>
      </c>
      <c r="B238" s="24" t="s">
        <v>5180</v>
      </c>
      <c r="C238" s="24" t="str">
        <f t="shared" si="3"/>
        <v>316212 - House Slipper Manufacturing</v>
      </c>
      <c r="D238" s="22"/>
      <c r="E238" s="22" t="s">
        <v>2179</v>
      </c>
      <c r="F238" s="22"/>
    </row>
    <row r="239" spans="1:6" ht="11.25">
      <c r="A239" s="18">
        <v>316213</v>
      </c>
      <c r="B239" s="24" t="s">
        <v>5181</v>
      </c>
      <c r="C239" s="24" t="str">
        <f t="shared" si="3"/>
        <v>316213 - Men's Footwear (except Athletic) Manufacturing</v>
      </c>
      <c r="D239" s="22"/>
      <c r="E239" s="22" t="s">
        <v>2179</v>
      </c>
      <c r="F239" s="22"/>
    </row>
    <row r="240" spans="1:6" ht="11.25">
      <c r="A240" s="18">
        <v>316214</v>
      </c>
      <c r="B240" s="24" t="s">
        <v>5182</v>
      </c>
      <c r="C240" s="24" t="str">
        <f t="shared" si="3"/>
        <v>316214 - Women's Footwear (except Athletic) Manufacturing</v>
      </c>
      <c r="D240" s="22"/>
      <c r="E240" s="22" t="s">
        <v>2179</v>
      </c>
      <c r="F240" s="22"/>
    </row>
    <row r="241" spans="1:6" ht="11.25">
      <c r="A241" s="18">
        <v>316219</v>
      </c>
      <c r="B241" s="24" t="s">
        <v>5183</v>
      </c>
      <c r="C241" s="24" t="str">
        <f t="shared" si="3"/>
        <v>316219 - Other Footwear Manufacturing</v>
      </c>
      <c r="D241" s="22"/>
      <c r="E241" s="22" t="s">
        <v>2179</v>
      </c>
      <c r="F241" s="22"/>
    </row>
    <row r="242" spans="1:6" ht="11.25">
      <c r="A242" s="18">
        <v>316991</v>
      </c>
      <c r="B242" s="24" t="s">
        <v>5184</v>
      </c>
      <c r="C242" s="24" t="str">
        <f t="shared" si="3"/>
        <v>316991 - Luggage Manufacturing</v>
      </c>
      <c r="D242" s="22"/>
      <c r="E242" s="22" t="s">
        <v>2179</v>
      </c>
      <c r="F242" s="22"/>
    </row>
    <row r="243" spans="1:6" ht="11.25">
      <c r="A243" s="18">
        <v>316992</v>
      </c>
      <c r="B243" s="24" t="s">
        <v>5185</v>
      </c>
      <c r="C243" s="24" t="str">
        <f t="shared" si="3"/>
        <v>316992 - Women's Handbag and Purse Manufacturing</v>
      </c>
      <c r="D243" s="22"/>
      <c r="E243" s="22" t="s">
        <v>2179</v>
      </c>
      <c r="F243" s="22"/>
    </row>
    <row r="244" spans="1:6" ht="11.25">
      <c r="A244" s="18">
        <v>316993</v>
      </c>
      <c r="B244" s="24" t="s">
        <v>2514</v>
      </c>
      <c r="C244" s="24" t="str">
        <f t="shared" si="3"/>
        <v>316993 - Personal Leather Good (except Women's Handbag and Purse) Manufacturing</v>
      </c>
      <c r="D244" s="22"/>
      <c r="E244" s="22" t="s">
        <v>2179</v>
      </c>
      <c r="F244" s="22"/>
    </row>
    <row r="245" spans="1:6" ht="11.25">
      <c r="A245" s="18">
        <v>316999</v>
      </c>
      <c r="B245" s="24" t="s">
        <v>3263</v>
      </c>
      <c r="C245" s="24" t="str">
        <f t="shared" si="3"/>
        <v>316999 - All Other Leather Good and Allied Product Manufacturing</v>
      </c>
      <c r="D245" s="22"/>
      <c r="E245" s="22" t="s">
        <v>2179</v>
      </c>
      <c r="F245" s="22"/>
    </row>
    <row r="246" spans="1:6" ht="11.25">
      <c r="A246" s="18">
        <v>321113</v>
      </c>
      <c r="B246" s="24" t="s">
        <v>2515</v>
      </c>
      <c r="C246" s="24" t="str">
        <f t="shared" si="3"/>
        <v>321113 - Sawmills</v>
      </c>
      <c r="D246" s="22"/>
      <c r="E246" s="22" t="s">
        <v>2179</v>
      </c>
      <c r="F246" s="22"/>
    </row>
    <row r="247" spans="1:6" ht="11.25">
      <c r="A247" s="18">
        <v>321114</v>
      </c>
      <c r="B247" s="24" t="s">
        <v>2516</v>
      </c>
      <c r="C247" s="24" t="str">
        <f t="shared" si="3"/>
        <v>321114 - Wood Preservation</v>
      </c>
      <c r="D247" s="22"/>
      <c r="E247" s="22" t="s">
        <v>2179</v>
      </c>
      <c r="F247" s="22"/>
    </row>
    <row r="248" spans="1:6" ht="11.25">
      <c r="A248" s="18">
        <v>321211</v>
      </c>
      <c r="B248" s="24" t="s">
        <v>2517</v>
      </c>
      <c r="C248" s="24" t="str">
        <f t="shared" si="3"/>
        <v>321211 - Hardwood Veneer and Plywood Manufacturing</v>
      </c>
      <c r="D248" s="22"/>
      <c r="E248" s="22" t="s">
        <v>2179</v>
      </c>
      <c r="F248" s="22"/>
    </row>
    <row r="249" spans="1:6" ht="11.25">
      <c r="A249" s="18">
        <v>321212</v>
      </c>
      <c r="B249" s="24" t="s">
        <v>2518</v>
      </c>
      <c r="C249" s="24" t="str">
        <f t="shared" si="3"/>
        <v>321212 - Softwood Veneer and Plywood Manufacturing</v>
      </c>
      <c r="D249" s="22"/>
      <c r="E249" s="22" t="s">
        <v>2179</v>
      </c>
      <c r="F249" s="22"/>
    </row>
    <row r="250" spans="1:6" ht="11.25">
      <c r="A250" s="18">
        <v>321213</v>
      </c>
      <c r="B250" s="24" t="s">
        <v>2519</v>
      </c>
      <c r="C250" s="24" t="str">
        <f t="shared" si="3"/>
        <v>321213 - Engineered Wood Member (except Truss) Manufacturing</v>
      </c>
      <c r="D250" s="22"/>
      <c r="E250" s="22" t="s">
        <v>2179</v>
      </c>
      <c r="F250" s="22"/>
    </row>
    <row r="251" spans="1:6" ht="11.25">
      <c r="A251" s="18">
        <v>321214</v>
      </c>
      <c r="B251" s="24" t="s">
        <v>2520</v>
      </c>
      <c r="C251" s="24" t="str">
        <f t="shared" si="3"/>
        <v>321214 - Truss Manufacturing</v>
      </c>
      <c r="D251" s="22"/>
      <c r="E251" s="22" t="s">
        <v>2179</v>
      </c>
      <c r="F251" s="22"/>
    </row>
    <row r="252" spans="1:6" ht="11.25">
      <c r="A252" s="18">
        <v>321219</v>
      </c>
      <c r="B252" s="24" t="s">
        <v>2521</v>
      </c>
      <c r="C252" s="24" t="str">
        <f t="shared" si="3"/>
        <v>321219 - Reconstituted Wood Product Manufacturing</v>
      </c>
      <c r="D252" s="22"/>
      <c r="E252" s="22" t="s">
        <v>2179</v>
      </c>
      <c r="F252" s="22"/>
    </row>
    <row r="253" spans="1:6" ht="11.25">
      <c r="A253" s="18">
        <v>321911</v>
      </c>
      <c r="B253" s="24" t="s">
        <v>2522</v>
      </c>
      <c r="C253" s="24" t="str">
        <f t="shared" si="3"/>
        <v>321911 - Wood Window and Door Manufacturing</v>
      </c>
      <c r="D253" s="22"/>
      <c r="E253" s="22" t="s">
        <v>2179</v>
      </c>
      <c r="F253" s="22"/>
    </row>
    <row r="254" spans="1:6" ht="11.25">
      <c r="A254" s="18">
        <v>321912</v>
      </c>
      <c r="B254" s="24" t="s">
        <v>2523</v>
      </c>
      <c r="C254" s="24" t="str">
        <f t="shared" si="3"/>
        <v>321912 - Cut Stock, Resawing Lumber, and Planing</v>
      </c>
      <c r="D254" s="22"/>
      <c r="E254" s="22" t="s">
        <v>2179</v>
      </c>
      <c r="F254" s="22"/>
    </row>
    <row r="255" spans="1:6" ht="11.25">
      <c r="A255" s="18">
        <v>321918</v>
      </c>
      <c r="B255" s="24" t="s">
        <v>2524</v>
      </c>
      <c r="C255" s="24" t="str">
        <f t="shared" si="3"/>
        <v>321918 - Other Millwork (including Flooring)</v>
      </c>
      <c r="D255" s="22"/>
      <c r="E255" s="22" t="s">
        <v>2179</v>
      </c>
      <c r="F255" s="22"/>
    </row>
    <row r="256" spans="1:6" ht="11.25">
      <c r="A256" s="18">
        <v>321920</v>
      </c>
      <c r="B256" s="24" t="s">
        <v>2525</v>
      </c>
      <c r="C256" s="24" t="str">
        <f t="shared" si="3"/>
        <v>321920 - Wood Container and Pallet Manufacturing</v>
      </c>
      <c r="D256" s="22"/>
      <c r="E256" s="22" t="s">
        <v>2179</v>
      </c>
      <c r="F256" s="22"/>
    </row>
    <row r="257" spans="1:6" ht="11.25">
      <c r="A257" s="18">
        <v>321991</v>
      </c>
      <c r="B257" s="24" t="s">
        <v>2526</v>
      </c>
      <c r="C257" s="24" t="str">
        <f t="shared" si="3"/>
        <v>321991 - Manufactured Home (Mobile Home) Manufacturing</v>
      </c>
      <c r="D257" s="22"/>
      <c r="E257" s="22" t="s">
        <v>2179</v>
      </c>
      <c r="F257" s="22"/>
    </row>
    <row r="258" spans="1:6" ht="11.25">
      <c r="A258" s="18">
        <v>321992</v>
      </c>
      <c r="B258" s="24" t="s">
        <v>2527</v>
      </c>
      <c r="C258" s="24" t="str">
        <f aca="true" t="shared" si="4" ref="C258:C321">A258&amp;" - "&amp;B258</f>
        <v>321992 - Prefabricated Wood Building Manufacturing</v>
      </c>
      <c r="D258" s="22"/>
      <c r="E258" s="22" t="s">
        <v>2179</v>
      </c>
      <c r="F258" s="22"/>
    </row>
    <row r="259" spans="1:6" ht="11.25">
      <c r="A259" s="18">
        <v>321999</v>
      </c>
      <c r="B259" s="24" t="s">
        <v>2528</v>
      </c>
      <c r="C259" s="24" t="str">
        <f t="shared" si="4"/>
        <v>321999 - All Other Miscellaneous Wood Product Manufacturing</v>
      </c>
      <c r="D259" s="22"/>
      <c r="E259" s="22" t="s">
        <v>2179</v>
      </c>
      <c r="F259" s="22"/>
    </row>
    <row r="260" spans="1:6" ht="11.25">
      <c r="A260" s="18">
        <v>322110</v>
      </c>
      <c r="B260" s="24" t="s">
        <v>2529</v>
      </c>
      <c r="C260" s="24" t="str">
        <f t="shared" si="4"/>
        <v>322110 - Pulp Mills</v>
      </c>
      <c r="D260" s="22"/>
      <c r="E260" s="22" t="s">
        <v>2179</v>
      </c>
      <c r="F260" s="22"/>
    </row>
    <row r="261" spans="1:6" ht="11.25">
      <c r="A261" s="18">
        <v>322121</v>
      </c>
      <c r="B261" s="24" t="s">
        <v>2530</v>
      </c>
      <c r="C261" s="24" t="str">
        <f t="shared" si="4"/>
        <v>322121 - Paper (except Newsprint) Mills</v>
      </c>
      <c r="D261" s="22"/>
      <c r="E261" s="22" t="s">
        <v>2179</v>
      </c>
      <c r="F261" s="22"/>
    </row>
    <row r="262" spans="1:6" ht="11.25">
      <c r="A262" s="18">
        <v>322122</v>
      </c>
      <c r="B262" s="24" t="s">
        <v>2531</v>
      </c>
      <c r="C262" s="24" t="str">
        <f t="shared" si="4"/>
        <v>322122 - Newsprint Mills</v>
      </c>
      <c r="D262" s="22"/>
      <c r="E262" s="22" t="s">
        <v>2179</v>
      </c>
      <c r="F262" s="22"/>
    </row>
    <row r="263" spans="1:6" ht="11.25">
      <c r="A263" s="18">
        <v>322130</v>
      </c>
      <c r="B263" s="24" t="s">
        <v>2532</v>
      </c>
      <c r="C263" s="24" t="str">
        <f t="shared" si="4"/>
        <v>322130 - Paperboard Mills</v>
      </c>
      <c r="D263" s="22"/>
      <c r="E263" s="22" t="s">
        <v>2179</v>
      </c>
      <c r="F263" s="22"/>
    </row>
    <row r="264" spans="1:6" ht="11.25">
      <c r="A264" s="18">
        <v>322211</v>
      </c>
      <c r="B264" s="24" t="s">
        <v>2533</v>
      </c>
      <c r="C264" s="24" t="str">
        <f t="shared" si="4"/>
        <v>322211 - Corrugated and Solid Fiber Box Manufacturing</v>
      </c>
      <c r="D264" s="22"/>
      <c r="E264" s="22" t="s">
        <v>2179</v>
      </c>
      <c r="F264" s="22"/>
    </row>
    <row r="265" spans="1:6" ht="11.25">
      <c r="A265" s="18">
        <v>322212</v>
      </c>
      <c r="B265" s="24" t="s">
        <v>2409</v>
      </c>
      <c r="C265" s="24" t="str">
        <f t="shared" si="4"/>
        <v>322212 - Folding Paperboard Box Manufacturing</v>
      </c>
      <c r="D265" s="22"/>
      <c r="E265" s="22" t="s">
        <v>2179</v>
      </c>
      <c r="F265" s="22"/>
    </row>
    <row r="266" spans="1:6" ht="11.25">
      <c r="A266" s="18">
        <v>322213</v>
      </c>
      <c r="B266" s="24" t="s">
        <v>2410</v>
      </c>
      <c r="C266" s="24" t="str">
        <f t="shared" si="4"/>
        <v>322213 - Setup Paperboard Box Manufacturing</v>
      </c>
      <c r="D266" s="22"/>
      <c r="E266" s="22" t="s">
        <v>2179</v>
      </c>
      <c r="F266" s="22"/>
    </row>
    <row r="267" spans="1:6" ht="11.25">
      <c r="A267" s="18">
        <v>322214</v>
      </c>
      <c r="B267" s="24" t="s">
        <v>2411</v>
      </c>
      <c r="C267" s="24" t="str">
        <f t="shared" si="4"/>
        <v>322214 - Fiber Can, Tube, Drum, and Similar Products Manufacturing</v>
      </c>
      <c r="D267" s="22"/>
      <c r="E267" s="22" t="s">
        <v>2179</v>
      </c>
      <c r="F267" s="22"/>
    </row>
    <row r="268" spans="1:6" ht="11.25">
      <c r="A268" s="18">
        <v>322215</v>
      </c>
      <c r="B268" s="24" t="s">
        <v>2412</v>
      </c>
      <c r="C268" s="24" t="str">
        <f t="shared" si="4"/>
        <v>322215 - Nonfolding Sanitary Food Container Manufacturing</v>
      </c>
      <c r="D268" s="22"/>
      <c r="E268" s="22" t="s">
        <v>2179</v>
      </c>
      <c r="F268" s="22"/>
    </row>
    <row r="269" spans="1:6" ht="11.25">
      <c r="A269" s="18">
        <v>322221</v>
      </c>
      <c r="B269" s="24" t="s">
        <v>3264</v>
      </c>
      <c r="C269" s="24" t="str">
        <f t="shared" si="4"/>
        <v>322221 - Coated and Laminated Packaging Paper Manufacturing</v>
      </c>
      <c r="D269" s="22"/>
      <c r="E269" s="22" t="s">
        <v>2179</v>
      </c>
      <c r="F269" s="22"/>
    </row>
    <row r="270" spans="1:6" ht="11.25">
      <c r="A270" s="18">
        <v>322222</v>
      </c>
      <c r="B270" s="24" t="s">
        <v>2413</v>
      </c>
      <c r="C270" s="24" t="str">
        <f t="shared" si="4"/>
        <v>322222 - Coated and Laminated Paper Manufacturing</v>
      </c>
      <c r="D270" s="22"/>
      <c r="E270" s="22" t="s">
        <v>2179</v>
      </c>
      <c r="F270" s="22"/>
    </row>
    <row r="271" spans="1:6" ht="11.25">
      <c r="A271" s="18">
        <v>322223</v>
      </c>
      <c r="B271" s="24" t="s">
        <v>3265</v>
      </c>
      <c r="C271" s="24" t="str">
        <f t="shared" si="4"/>
        <v>322223 - Coated Paper Bag and Pouch Manufacturing</v>
      </c>
      <c r="D271" s="22"/>
      <c r="E271" s="22" t="s">
        <v>2179</v>
      </c>
      <c r="F271" s="22"/>
    </row>
    <row r="272" spans="1:6" ht="11.25">
      <c r="A272" s="18">
        <v>322224</v>
      </c>
      <c r="B272" s="24" t="s">
        <v>2414</v>
      </c>
      <c r="C272" s="24" t="str">
        <f t="shared" si="4"/>
        <v>322224 - Uncoated Paper and Multiwall Bag Manufacturing</v>
      </c>
      <c r="D272" s="22"/>
      <c r="E272" s="22" t="s">
        <v>2179</v>
      </c>
      <c r="F272" s="22"/>
    </row>
    <row r="273" spans="1:6" ht="11.25">
      <c r="A273" s="18">
        <v>322225</v>
      </c>
      <c r="B273" s="24" t="s">
        <v>2415</v>
      </c>
      <c r="C273" s="24" t="str">
        <f t="shared" si="4"/>
        <v>322225 - Laminated Aluminum Foil Manufacturing for Flexible Packaging Uses</v>
      </c>
      <c r="D273" s="22"/>
      <c r="E273" s="22" t="s">
        <v>2179</v>
      </c>
      <c r="F273" s="22"/>
    </row>
    <row r="274" spans="1:6" ht="11.25">
      <c r="A274" s="18">
        <v>322226</v>
      </c>
      <c r="B274" s="24" t="s">
        <v>2416</v>
      </c>
      <c r="C274" s="24" t="str">
        <f t="shared" si="4"/>
        <v>322226 - Surface-Coated Paperboard Manufacturing</v>
      </c>
      <c r="D274" s="22"/>
      <c r="E274" s="22" t="s">
        <v>2179</v>
      </c>
      <c r="F274" s="22"/>
    </row>
    <row r="275" spans="1:6" ht="11.25">
      <c r="A275" s="18">
        <v>322231</v>
      </c>
      <c r="B275" s="24" t="s">
        <v>2417</v>
      </c>
      <c r="C275" s="24" t="str">
        <f t="shared" si="4"/>
        <v>322231 - Die-Cut Paper and Paperboard Office Supplies Manufacturing</v>
      </c>
      <c r="D275" s="22"/>
      <c r="E275" s="22" t="s">
        <v>2179</v>
      </c>
      <c r="F275" s="22"/>
    </row>
    <row r="276" spans="1:6" ht="11.25">
      <c r="A276" s="18">
        <v>322232</v>
      </c>
      <c r="B276" s="24" t="s">
        <v>2418</v>
      </c>
      <c r="C276" s="24" t="str">
        <f t="shared" si="4"/>
        <v>322232 - Envelope Manufacturing</v>
      </c>
      <c r="D276" s="22"/>
      <c r="E276" s="22" t="s">
        <v>2179</v>
      </c>
      <c r="F276" s="22"/>
    </row>
    <row r="277" spans="1:6" ht="11.25">
      <c r="A277" s="18">
        <v>322233</v>
      </c>
      <c r="B277" s="24" t="s">
        <v>2419</v>
      </c>
      <c r="C277" s="24" t="str">
        <f t="shared" si="4"/>
        <v>322233 - Stationery, Tablet, and Related Product Manufacturing</v>
      </c>
      <c r="D277" s="22"/>
      <c r="E277" s="22" t="s">
        <v>2179</v>
      </c>
      <c r="F277" s="22"/>
    </row>
    <row r="278" spans="1:6" ht="11.25">
      <c r="A278" s="18">
        <v>322291</v>
      </c>
      <c r="B278" s="24" t="s">
        <v>2420</v>
      </c>
      <c r="C278" s="24" t="str">
        <f t="shared" si="4"/>
        <v>322291 - Sanitary Paper Product Manufacturing</v>
      </c>
      <c r="D278" s="22"/>
      <c r="E278" s="22" t="s">
        <v>2179</v>
      </c>
      <c r="F278" s="22"/>
    </row>
    <row r="279" spans="1:6" ht="11.25">
      <c r="A279" s="18">
        <v>322299</v>
      </c>
      <c r="B279" s="24" t="s">
        <v>2421</v>
      </c>
      <c r="C279" s="24" t="str">
        <f t="shared" si="4"/>
        <v>322299 - All Other Converted Paper Product Manufacturing</v>
      </c>
      <c r="D279" s="22"/>
      <c r="E279" s="22" t="s">
        <v>2179</v>
      </c>
      <c r="F279" s="22"/>
    </row>
    <row r="280" spans="1:6" ht="11.25">
      <c r="A280" s="18">
        <v>323110</v>
      </c>
      <c r="B280" s="24" t="s">
        <v>2422</v>
      </c>
      <c r="C280" s="24" t="str">
        <f t="shared" si="4"/>
        <v>323110 - Commercial Lithographic Printing</v>
      </c>
      <c r="D280" s="22"/>
      <c r="E280" s="22" t="s">
        <v>2179</v>
      </c>
      <c r="F280" s="22"/>
    </row>
    <row r="281" spans="1:6" ht="11.25">
      <c r="A281" s="18">
        <v>323111</v>
      </c>
      <c r="B281" s="24" t="s">
        <v>2423</v>
      </c>
      <c r="C281" s="24" t="str">
        <f t="shared" si="4"/>
        <v>323111 - Commercial Gravure Printing</v>
      </c>
      <c r="D281" s="22"/>
      <c r="E281" s="22" t="s">
        <v>2179</v>
      </c>
      <c r="F281" s="22"/>
    </row>
    <row r="282" spans="1:6" ht="11.25">
      <c r="A282" s="18">
        <v>323112</v>
      </c>
      <c r="B282" s="24" t="s">
        <v>2424</v>
      </c>
      <c r="C282" s="24" t="str">
        <f t="shared" si="4"/>
        <v>323112 - Commercial Flexographic Printing</v>
      </c>
      <c r="D282" s="22"/>
      <c r="E282" s="22" t="s">
        <v>2179</v>
      </c>
      <c r="F282" s="22"/>
    </row>
    <row r="283" spans="1:6" ht="11.25">
      <c r="A283" s="18">
        <v>323113</v>
      </c>
      <c r="B283" s="24" t="s">
        <v>2425</v>
      </c>
      <c r="C283" s="24" t="str">
        <f t="shared" si="4"/>
        <v>323113 - Commercial Screen Printing</v>
      </c>
      <c r="D283" s="22"/>
      <c r="E283" s="22" t="s">
        <v>2179</v>
      </c>
      <c r="F283" s="22"/>
    </row>
    <row r="284" spans="1:6" ht="11.25">
      <c r="A284" s="18">
        <v>323114</v>
      </c>
      <c r="B284" s="24" t="s">
        <v>2426</v>
      </c>
      <c r="C284" s="24" t="str">
        <f t="shared" si="4"/>
        <v>323114 - Quick Printing</v>
      </c>
      <c r="D284" s="22"/>
      <c r="E284" s="22" t="s">
        <v>2179</v>
      </c>
      <c r="F284" s="22"/>
    </row>
    <row r="285" spans="1:6" ht="11.25">
      <c r="A285" s="18">
        <v>323115</v>
      </c>
      <c r="B285" s="24" t="s">
        <v>2427</v>
      </c>
      <c r="C285" s="24" t="str">
        <f t="shared" si="4"/>
        <v>323115 - Digital Printing</v>
      </c>
      <c r="D285" s="22"/>
      <c r="E285" s="22" t="s">
        <v>2179</v>
      </c>
      <c r="F285" s="22"/>
    </row>
    <row r="286" spans="1:6" ht="11.25">
      <c r="A286" s="18">
        <v>323116</v>
      </c>
      <c r="B286" s="24" t="s">
        <v>2428</v>
      </c>
      <c r="C286" s="24" t="str">
        <f t="shared" si="4"/>
        <v>323116 - Manifold Business Forms Printing</v>
      </c>
      <c r="D286" s="22"/>
      <c r="E286" s="22" t="s">
        <v>2179</v>
      </c>
      <c r="F286" s="22"/>
    </row>
    <row r="287" spans="1:6" ht="11.25">
      <c r="A287" s="18">
        <v>323117</v>
      </c>
      <c r="B287" s="24" t="s">
        <v>3457</v>
      </c>
      <c r="C287" s="24" t="str">
        <f t="shared" si="4"/>
        <v>323117 - Books Printing</v>
      </c>
      <c r="D287" s="22"/>
      <c r="E287" s="22" t="s">
        <v>2179</v>
      </c>
      <c r="F287" s="22"/>
    </row>
    <row r="288" spans="1:6" ht="11.25">
      <c r="A288" s="18">
        <v>323118</v>
      </c>
      <c r="B288" s="24" t="s">
        <v>3458</v>
      </c>
      <c r="C288" s="24" t="str">
        <f t="shared" si="4"/>
        <v>323118 - Blankbook, Looseleaf Binders, and Devices Manufacturing</v>
      </c>
      <c r="D288" s="22"/>
      <c r="E288" s="22" t="s">
        <v>2179</v>
      </c>
      <c r="F288" s="22"/>
    </row>
    <row r="289" spans="1:6" ht="11.25">
      <c r="A289" s="18">
        <v>323119</v>
      </c>
      <c r="B289" s="24" t="s">
        <v>3459</v>
      </c>
      <c r="C289" s="24" t="str">
        <f t="shared" si="4"/>
        <v>323119 - Other Commercial Printing</v>
      </c>
      <c r="D289" s="22"/>
      <c r="E289" s="22" t="s">
        <v>2179</v>
      </c>
      <c r="F289" s="22"/>
    </row>
    <row r="290" spans="1:6" ht="11.25">
      <c r="A290" s="18">
        <v>323121</v>
      </c>
      <c r="B290" s="24" t="s">
        <v>3460</v>
      </c>
      <c r="C290" s="24" t="str">
        <f t="shared" si="4"/>
        <v>323121 - Tradebinding and Related Work</v>
      </c>
      <c r="D290" s="22"/>
      <c r="E290" s="22" t="s">
        <v>2179</v>
      </c>
      <c r="F290" s="22"/>
    </row>
    <row r="291" spans="1:6" ht="11.25">
      <c r="A291" s="18">
        <v>323122</v>
      </c>
      <c r="B291" s="24" t="s">
        <v>3461</v>
      </c>
      <c r="C291" s="24" t="str">
        <f t="shared" si="4"/>
        <v>323122 - Prepress Services</v>
      </c>
      <c r="D291" s="22"/>
      <c r="E291" s="22" t="s">
        <v>2179</v>
      </c>
      <c r="F291" s="22"/>
    </row>
    <row r="292" spans="1:6" ht="11.25">
      <c r="A292" s="18">
        <v>324110</v>
      </c>
      <c r="B292" s="24" t="s">
        <v>3462</v>
      </c>
      <c r="C292" s="24" t="str">
        <f t="shared" si="4"/>
        <v>324110 - Petroleum Refineries</v>
      </c>
      <c r="D292" s="22"/>
      <c r="E292" s="22" t="s">
        <v>2179</v>
      </c>
      <c r="F292" s="22"/>
    </row>
    <row r="293" spans="1:6" ht="11.25">
      <c r="A293" s="18">
        <v>324121</v>
      </c>
      <c r="B293" s="24" t="s">
        <v>3463</v>
      </c>
      <c r="C293" s="24" t="str">
        <f t="shared" si="4"/>
        <v>324121 - Asphalt Paving Mixture and Block Manufacturing</v>
      </c>
      <c r="D293" s="22"/>
      <c r="E293" s="22" t="s">
        <v>2179</v>
      </c>
      <c r="F293" s="22"/>
    </row>
    <row r="294" spans="1:6" ht="11.25">
      <c r="A294" s="18">
        <v>324122</v>
      </c>
      <c r="B294" s="24" t="s">
        <v>1624</v>
      </c>
      <c r="C294" s="24" t="str">
        <f t="shared" si="4"/>
        <v>324122 - Asphalt Shingle and Coating Materials Manufacturing</v>
      </c>
      <c r="D294" s="22"/>
      <c r="E294" s="22" t="s">
        <v>2179</v>
      </c>
      <c r="F294" s="22"/>
    </row>
    <row r="295" spans="1:6" ht="11.25">
      <c r="A295" s="18">
        <v>324191</v>
      </c>
      <c r="B295" s="24" t="s">
        <v>1625</v>
      </c>
      <c r="C295" s="24" t="str">
        <f t="shared" si="4"/>
        <v>324191 - Petroleum Lubricating Oil and Grease Manufacturing</v>
      </c>
      <c r="D295" s="22"/>
      <c r="E295" s="22" t="s">
        <v>2179</v>
      </c>
      <c r="F295" s="22"/>
    </row>
    <row r="296" spans="1:6" ht="11.25">
      <c r="A296" s="18">
        <v>324199</v>
      </c>
      <c r="B296" s="24" t="s">
        <v>1422</v>
      </c>
      <c r="C296" s="24" t="str">
        <f t="shared" si="4"/>
        <v>324199 - All Other Petroleum and Coal Products Manufacturing</v>
      </c>
      <c r="D296" s="22"/>
      <c r="E296" s="22" t="s">
        <v>2179</v>
      </c>
      <c r="F296" s="22"/>
    </row>
    <row r="297" spans="1:6" ht="11.25">
      <c r="A297" s="18">
        <v>325110</v>
      </c>
      <c r="B297" s="24" t="s">
        <v>1423</v>
      </c>
      <c r="C297" s="24" t="str">
        <f t="shared" si="4"/>
        <v>325110 - Petrochemical Manufacturing</v>
      </c>
      <c r="D297" s="22"/>
      <c r="E297" s="22" t="s">
        <v>2179</v>
      </c>
      <c r="F297" s="22"/>
    </row>
    <row r="298" spans="1:6" ht="11.25">
      <c r="A298" s="18">
        <v>325120</v>
      </c>
      <c r="B298" s="24" t="s">
        <v>1552</v>
      </c>
      <c r="C298" s="24" t="str">
        <f t="shared" si="4"/>
        <v>325120 - Industrial Gas Manufacturing</v>
      </c>
      <c r="D298" s="22"/>
      <c r="E298" s="22" t="s">
        <v>2179</v>
      </c>
      <c r="F298" s="22"/>
    </row>
    <row r="299" spans="1:6" ht="11.25">
      <c r="A299" s="18">
        <v>325131</v>
      </c>
      <c r="B299" s="24" t="s">
        <v>1553</v>
      </c>
      <c r="C299" s="24" t="str">
        <f t="shared" si="4"/>
        <v>325131 - Inorganic Dye and Pigment Manufacturing</v>
      </c>
      <c r="D299" s="22"/>
      <c r="E299" s="22" t="s">
        <v>2179</v>
      </c>
      <c r="F299" s="22"/>
    </row>
    <row r="300" spans="1:6" ht="11.25">
      <c r="A300" s="18">
        <v>325132</v>
      </c>
      <c r="B300" s="24" t="s">
        <v>1554</v>
      </c>
      <c r="C300" s="24" t="str">
        <f t="shared" si="4"/>
        <v>325132 - Synthetic Organic Dye and Pigment Manufacturing</v>
      </c>
      <c r="D300" s="22"/>
      <c r="E300" s="22" t="s">
        <v>2179</v>
      </c>
      <c r="F300" s="22"/>
    </row>
    <row r="301" spans="1:6" ht="11.25">
      <c r="A301" s="18">
        <v>325181</v>
      </c>
      <c r="B301" s="24" t="s">
        <v>1555</v>
      </c>
      <c r="C301" s="24" t="str">
        <f t="shared" si="4"/>
        <v>325181 - Alkalies and Chlorine Manufacturing</v>
      </c>
      <c r="D301" s="22"/>
      <c r="E301" s="22" t="s">
        <v>2179</v>
      </c>
      <c r="F301" s="22"/>
    </row>
    <row r="302" spans="1:6" ht="11.25">
      <c r="A302" s="18">
        <v>325182</v>
      </c>
      <c r="B302" s="24" t="s">
        <v>1556</v>
      </c>
      <c r="C302" s="24" t="str">
        <f t="shared" si="4"/>
        <v>325182 - Carbon Black Manufacturing</v>
      </c>
      <c r="D302" s="22"/>
      <c r="E302" s="22" t="s">
        <v>2179</v>
      </c>
      <c r="F302" s="22"/>
    </row>
    <row r="303" spans="1:6" ht="11.25">
      <c r="A303" s="18">
        <v>325188</v>
      </c>
      <c r="B303" s="24" t="s">
        <v>1557</v>
      </c>
      <c r="C303" s="24" t="str">
        <f t="shared" si="4"/>
        <v>325188 - All Other Basic Inorganic Chemical Manufacturing</v>
      </c>
      <c r="D303" s="22"/>
      <c r="E303" s="22" t="s">
        <v>2179</v>
      </c>
      <c r="F303" s="22"/>
    </row>
    <row r="304" spans="1:6" ht="11.25">
      <c r="A304" s="18">
        <v>325191</v>
      </c>
      <c r="B304" s="24" t="s">
        <v>3651</v>
      </c>
      <c r="C304" s="24" t="str">
        <f t="shared" si="4"/>
        <v>325191 - Gum and Wood Chemical Manufacturing</v>
      </c>
      <c r="D304" s="22"/>
      <c r="E304" s="22" t="s">
        <v>2179</v>
      </c>
      <c r="F304" s="22"/>
    </row>
    <row r="305" spans="1:6" ht="11.25">
      <c r="A305" s="18">
        <v>325192</v>
      </c>
      <c r="B305" s="24" t="s">
        <v>3652</v>
      </c>
      <c r="C305" s="24" t="str">
        <f t="shared" si="4"/>
        <v>325192 - Cyclic Crude and Intermediate Manufacturing</v>
      </c>
      <c r="D305" s="22"/>
      <c r="E305" s="22" t="s">
        <v>2179</v>
      </c>
      <c r="F305" s="22"/>
    </row>
    <row r="306" spans="1:6" ht="11.25">
      <c r="A306" s="18">
        <v>325193</v>
      </c>
      <c r="B306" s="24" t="s">
        <v>3653</v>
      </c>
      <c r="C306" s="24" t="str">
        <f t="shared" si="4"/>
        <v>325193 - Ethyl Alcohol Manufacturing</v>
      </c>
      <c r="D306" s="22"/>
      <c r="E306" s="22" t="s">
        <v>2179</v>
      </c>
      <c r="F306" s="22"/>
    </row>
    <row r="307" spans="1:6" ht="11.25">
      <c r="A307" s="18">
        <v>325199</v>
      </c>
      <c r="B307" s="24" t="s">
        <v>3654</v>
      </c>
      <c r="C307" s="24" t="str">
        <f t="shared" si="4"/>
        <v>325199 - All Other Basic Organic Chemical Manufacturing</v>
      </c>
      <c r="D307" s="22"/>
      <c r="E307" s="22" t="s">
        <v>2179</v>
      </c>
      <c r="F307" s="22"/>
    </row>
    <row r="308" spans="1:6" ht="11.25">
      <c r="A308" s="18">
        <v>325211</v>
      </c>
      <c r="B308" s="24" t="s">
        <v>3655</v>
      </c>
      <c r="C308" s="24" t="str">
        <f t="shared" si="4"/>
        <v>325211 - Plastics Material and Resin Manufacturing</v>
      </c>
      <c r="D308" s="22"/>
      <c r="E308" s="22" t="s">
        <v>2179</v>
      </c>
      <c r="F308" s="22"/>
    </row>
    <row r="309" spans="1:6" ht="11.25">
      <c r="A309" s="18">
        <v>325212</v>
      </c>
      <c r="B309" s="24" t="s">
        <v>3656</v>
      </c>
      <c r="C309" s="24" t="str">
        <f t="shared" si="4"/>
        <v>325212 - Synthetic Rubber Manufacturing</v>
      </c>
      <c r="D309" s="22"/>
      <c r="E309" s="22" t="s">
        <v>2179</v>
      </c>
      <c r="F309" s="22"/>
    </row>
    <row r="310" spans="1:6" ht="11.25">
      <c r="A310" s="18">
        <v>325221</v>
      </c>
      <c r="B310" s="24" t="s">
        <v>3657</v>
      </c>
      <c r="C310" s="24" t="str">
        <f t="shared" si="4"/>
        <v>325221 - Cellulosic Organic Fiber Manufacturing</v>
      </c>
      <c r="D310" s="22"/>
      <c r="E310" s="22" t="s">
        <v>2179</v>
      </c>
      <c r="F310" s="22"/>
    </row>
    <row r="311" spans="1:6" ht="11.25">
      <c r="A311" s="18">
        <v>325222</v>
      </c>
      <c r="B311" s="24" t="s">
        <v>3658</v>
      </c>
      <c r="C311" s="24" t="str">
        <f t="shared" si="4"/>
        <v>325222 - Noncellulosic Organic Fiber Manufacturing</v>
      </c>
      <c r="D311" s="22"/>
      <c r="E311" s="22" t="s">
        <v>2179</v>
      </c>
      <c r="F311" s="22"/>
    </row>
    <row r="312" spans="1:6" ht="11.25">
      <c r="A312" s="18">
        <v>325311</v>
      </c>
      <c r="B312" s="24" t="s">
        <v>3659</v>
      </c>
      <c r="C312" s="24" t="str">
        <f t="shared" si="4"/>
        <v>325311 - Nitrogenous Fertilizer Manufacturing</v>
      </c>
      <c r="D312" s="22"/>
      <c r="E312" s="22" t="s">
        <v>2179</v>
      </c>
      <c r="F312" s="22"/>
    </row>
    <row r="313" spans="1:6" ht="11.25">
      <c r="A313" s="18">
        <v>325312</v>
      </c>
      <c r="B313" s="24" t="s">
        <v>3660</v>
      </c>
      <c r="C313" s="24" t="str">
        <f t="shared" si="4"/>
        <v>325312 - Phosphatic Fertilizer Manufacturing</v>
      </c>
      <c r="D313" s="22"/>
      <c r="E313" s="22" t="s">
        <v>2179</v>
      </c>
      <c r="F313" s="22"/>
    </row>
    <row r="314" spans="1:6" ht="11.25">
      <c r="A314" s="18">
        <v>325314</v>
      </c>
      <c r="B314" s="24" t="s">
        <v>3661</v>
      </c>
      <c r="C314" s="24" t="str">
        <f t="shared" si="4"/>
        <v>325314 - Fertilizer (Mixing Only) Manufacturing</v>
      </c>
      <c r="D314" s="22"/>
      <c r="E314" s="22" t="s">
        <v>2179</v>
      </c>
      <c r="F314" s="22"/>
    </row>
    <row r="315" spans="1:6" ht="11.25">
      <c r="A315" s="18">
        <v>325320</v>
      </c>
      <c r="B315" s="24" t="s">
        <v>5309</v>
      </c>
      <c r="C315" s="24" t="str">
        <f t="shared" si="4"/>
        <v>325320 - Pesticide and Other Agricultural Chemical Manufacturing</v>
      </c>
      <c r="D315" s="22"/>
      <c r="E315" s="22" t="s">
        <v>2179</v>
      </c>
      <c r="F315" s="22"/>
    </row>
    <row r="316" spans="1:6" ht="11.25">
      <c r="A316" s="18">
        <v>325411</v>
      </c>
      <c r="B316" s="24" t="s">
        <v>5310</v>
      </c>
      <c r="C316" s="24" t="str">
        <f t="shared" si="4"/>
        <v>325411 - Medicinal and Botanical Manufacturing</v>
      </c>
      <c r="D316" s="22"/>
      <c r="E316" s="22" t="s">
        <v>2179</v>
      </c>
      <c r="F316" s="22"/>
    </row>
    <row r="317" spans="1:6" ht="11.25">
      <c r="A317" s="18">
        <v>325412</v>
      </c>
      <c r="B317" s="24" t="s">
        <v>5311</v>
      </c>
      <c r="C317" s="24" t="str">
        <f t="shared" si="4"/>
        <v>325412 - Pharmaceutical Preparation Manufacturing</v>
      </c>
      <c r="D317" s="22"/>
      <c r="E317" s="22" t="s">
        <v>2179</v>
      </c>
      <c r="F317" s="22"/>
    </row>
    <row r="318" spans="1:6" ht="11.25">
      <c r="A318" s="18">
        <v>325413</v>
      </c>
      <c r="B318" s="24" t="s">
        <v>5312</v>
      </c>
      <c r="C318" s="24" t="str">
        <f t="shared" si="4"/>
        <v>325413 - In-Vitro Diagnostic Substance Manufacturing</v>
      </c>
      <c r="D318" s="22"/>
      <c r="E318" s="22" t="s">
        <v>2179</v>
      </c>
      <c r="F318" s="22"/>
    </row>
    <row r="319" spans="1:6" ht="11.25">
      <c r="A319" s="18">
        <v>325414</v>
      </c>
      <c r="B319" s="24" t="s">
        <v>5313</v>
      </c>
      <c r="C319" s="24" t="str">
        <f t="shared" si="4"/>
        <v>325414 - Biological Product (except Diagnostic) Manufacturing</v>
      </c>
      <c r="D319" s="22"/>
      <c r="E319" s="22" t="s">
        <v>2179</v>
      </c>
      <c r="F319" s="22"/>
    </row>
    <row r="320" spans="1:6" ht="11.25">
      <c r="A320" s="18">
        <v>325510</v>
      </c>
      <c r="B320" s="24" t="s">
        <v>5314</v>
      </c>
      <c r="C320" s="24" t="str">
        <f t="shared" si="4"/>
        <v>325510 - Paint and Coating Manufacturing</v>
      </c>
      <c r="D320" s="22"/>
      <c r="E320" s="22" t="s">
        <v>2179</v>
      </c>
      <c r="F320" s="22"/>
    </row>
    <row r="321" spans="1:6" ht="11.25">
      <c r="A321" s="18">
        <v>325520</v>
      </c>
      <c r="B321" s="24" t="s">
        <v>5315</v>
      </c>
      <c r="C321" s="24" t="str">
        <f t="shared" si="4"/>
        <v>325520 - Adhesive Manufacturing</v>
      </c>
      <c r="D321" s="22"/>
      <c r="E321" s="22" t="s">
        <v>2179</v>
      </c>
      <c r="F321" s="22"/>
    </row>
    <row r="322" spans="1:6" ht="11.25">
      <c r="A322" s="18">
        <v>325611</v>
      </c>
      <c r="B322" s="24" t="s">
        <v>5316</v>
      </c>
      <c r="C322" s="24" t="str">
        <f aca="true" t="shared" si="5" ref="C322:C385">A322&amp;" - "&amp;B322</f>
        <v>325611 - Soap and Other Detergent Manufacturing</v>
      </c>
      <c r="D322" s="22"/>
      <c r="E322" s="22" t="s">
        <v>2179</v>
      </c>
      <c r="F322" s="22"/>
    </row>
    <row r="323" spans="1:6" ht="11.25">
      <c r="A323" s="18">
        <v>325612</v>
      </c>
      <c r="B323" s="24" t="s">
        <v>5317</v>
      </c>
      <c r="C323" s="24" t="str">
        <f t="shared" si="5"/>
        <v>325612 - Polish and Other Sanitation Good Manufacturing</v>
      </c>
      <c r="D323" s="22"/>
      <c r="E323" s="22" t="s">
        <v>2179</v>
      </c>
      <c r="F323" s="22"/>
    </row>
    <row r="324" spans="1:6" ht="11.25">
      <c r="A324" s="18">
        <v>325613</v>
      </c>
      <c r="B324" s="24" t="s">
        <v>5318</v>
      </c>
      <c r="C324" s="24" t="str">
        <f t="shared" si="5"/>
        <v>325613 - Surface Active Agent Manufacturing</v>
      </c>
      <c r="D324" s="22"/>
      <c r="E324" s="22" t="s">
        <v>2179</v>
      </c>
      <c r="F324" s="22"/>
    </row>
    <row r="325" spans="1:6" ht="11.25">
      <c r="A325" s="18">
        <v>325620</v>
      </c>
      <c r="B325" s="24" t="s">
        <v>5319</v>
      </c>
      <c r="C325" s="24" t="str">
        <f t="shared" si="5"/>
        <v>325620 - Toilet Preparation Manufacturing</v>
      </c>
      <c r="D325" s="22"/>
      <c r="E325" s="22" t="s">
        <v>2179</v>
      </c>
      <c r="F325" s="22"/>
    </row>
    <row r="326" spans="1:6" ht="11.25">
      <c r="A326" s="18">
        <v>325910</v>
      </c>
      <c r="B326" s="24" t="s">
        <v>5320</v>
      </c>
      <c r="C326" s="24" t="str">
        <f t="shared" si="5"/>
        <v>325910 - Printing Ink Manufacturing</v>
      </c>
      <c r="D326" s="22"/>
      <c r="E326" s="22" t="s">
        <v>2179</v>
      </c>
      <c r="F326" s="22"/>
    </row>
    <row r="327" spans="1:6" ht="11.25">
      <c r="A327" s="18">
        <v>325920</v>
      </c>
      <c r="B327" s="24" t="s">
        <v>5321</v>
      </c>
      <c r="C327" s="24" t="str">
        <f t="shared" si="5"/>
        <v>325920 - Explosives Manufacturing</v>
      </c>
      <c r="D327" s="22"/>
      <c r="E327" s="22" t="s">
        <v>2179</v>
      </c>
      <c r="F327" s="22"/>
    </row>
    <row r="328" spans="1:6" ht="11.25">
      <c r="A328" s="18">
        <v>325991</v>
      </c>
      <c r="B328" s="24" t="s">
        <v>5322</v>
      </c>
      <c r="C328" s="24" t="str">
        <f t="shared" si="5"/>
        <v>325991 - Custom Compounding of Purchased Resins</v>
      </c>
      <c r="D328" s="22"/>
      <c r="E328" s="22" t="s">
        <v>2179</v>
      </c>
      <c r="F328" s="22"/>
    </row>
    <row r="329" spans="1:6" ht="11.25">
      <c r="A329" s="18">
        <v>325992</v>
      </c>
      <c r="B329" s="24" t="s">
        <v>5188</v>
      </c>
      <c r="C329" s="24" t="str">
        <f t="shared" si="5"/>
        <v>325992 - Photographic Film, Paper, Plate, and Chemical Manufacturing</v>
      </c>
      <c r="D329" s="22"/>
      <c r="E329" s="22" t="s">
        <v>2179</v>
      </c>
      <c r="F329" s="22"/>
    </row>
    <row r="330" spans="1:6" ht="11.25">
      <c r="A330" s="18">
        <v>325998</v>
      </c>
      <c r="B330" s="24" t="s">
        <v>5189</v>
      </c>
      <c r="C330" s="24" t="str">
        <f t="shared" si="5"/>
        <v>325998 - All Other Miscellaneous Chemical Product and Preparation Manufacturing</v>
      </c>
      <c r="D330" s="22"/>
      <c r="E330" s="22" t="s">
        <v>2179</v>
      </c>
      <c r="F330" s="22"/>
    </row>
    <row r="331" spans="1:6" ht="11.25">
      <c r="A331" s="18">
        <v>326111</v>
      </c>
      <c r="B331" s="24" t="s">
        <v>3266</v>
      </c>
      <c r="C331" s="24" t="str">
        <f t="shared" si="5"/>
        <v>326111 - Plastics Bag and Pouch Manufacturing</v>
      </c>
      <c r="D331" s="22"/>
      <c r="E331" s="22" t="s">
        <v>2179</v>
      </c>
      <c r="F331" s="22"/>
    </row>
    <row r="332" spans="1:6" ht="11.25">
      <c r="A332" s="18">
        <v>326112</v>
      </c>
      <c r="B332" s="24" t="s">
        <v>5190</v>
      </c>
      <c r="C332" s="24" t="str">
        <f t="shared" si="5"/>
        <v>326112 - Plastics Packaging Film and Sheet (including Laminated) Manufacturing</v>
      </c>
      <c r="D332" s="22"/>
      <c r="E332" s="22" t="s">
        <v>2179</v>
      </c>
      <c r="F332" s="22"/>
    </row>
    <row r="333" spans="1:6" ht="11.25">
      <c r="A333" s="18">
        <v>326113</v>
      </c>
      <c r="B333" s="24" t="s">
        <v>5081</v>
      </c>
      <c r="C333" s="24" t="str">
        <f t="shared" si="5"/>
        <v>326113 - Unlaminated Plastics Film and Sheet (except Packaging) Manufacturing</v>
      </c>
      <c r="D333" s="22"/>
      <c r="E333" s="22" t="s">
        <v>2179</v>
      </c>
      <c r="F333" s="22"/>
    </row>
    <row r="334" spans="1:6" ht="11.25">
      <c r="A334" s="18">
        <v>326121</v>
      </c>
      <c r="B334" s="24" t="s">
        <v>5082</v>
      </c>
      <c r="C334" s="24" t="str">
        <f t="shared" si="5"/>
        <v>326121 - Unlaminated Plastics Profile Shape Manufacturing</v>
      </c>
      <c r="D334" s="22"/>
      <c r="E334" s="22" t="s">
        <v>2179</v>
      </c>
      <c r="F334" s="22"/>
    </row>
    <row r="335" spans="1:6" ht="11.25">
      <c r="A335" s="18">
        <v>326122</v>
      </c>
      <c r="B335" s="24" t="s">
        <v>5083</v>
      </c>
      <c r="C335" s="24" t="str">
        <f t="shared" si="5"/>
        <v>326122 - Plastics Pipe and Pipe Fitting Manufacturing</v>
      </c>
      <c r="D335" s="22"/>
      <c r="E335" s="22" t="s">
        <v>2179</v>
      </c>
      <c r="F335" s="22"/>
    </row>
    <row r="336" spans="1:6" ht="11.25">
      <c r="A336" s="18">
        <v>326130</v>
      </c>
      <c r="B336" s="24" t="s">
        <v>5084</v>
      </c>
      <c r="C336" s="24" t="str">
        <f t="shared" si="5"/>
        <v>326130 - Laminated Plastics Plate, Sheet (except Packaging), and Shape Manufacturing</v>
      </c>
      <c r="D336" s="22"/>
      <c r="E336" s="22" t="s">
        <v>2179</v>
      </c>
      <c r="F336" s="22"/>
    </row>
    <row r="337" spans="1:6" ht="11.25">
      <c r="A337" s="18">
        <v>326140</v>
      </c>
      <c r="B337" s="24" t="s">
        <v>5085</v>
      </c>
      <c r="C337" s="24" t="str">
        <f t="shared" si="5"/>
        <v>326140 - Polystyrene Foam Product Manufacturing</v>
      </c>
      <c r="D337" s="22"/>
      <c r="E337" s="22" t="s">
        <v>2179</v>
      </c>
      <c r="F337" s="22"/>
    </row>
    <row r="338" spans="1:6" ht="11.25">
      <c r="A338" s="18">
        <v>326150</v>
      </c>
      <c r="B338" s="24" t="s">
        <v>2241</v>
      </c>
      <c r="C338" s="24" t="str">
        <f t="shared" si="5"/>
        <v>326150 - Urethane and Other Foam Product (except Polystyrene) Manufacturing</v>
      </c>
      <c r="D338" s="22"/>
      <c r="E338" s="22" t="s">
        <v>2179</v>
      </c>
      <c r="F338" s="22"/>
    </row>
    <row r="339" spans="1:6" ht="11.25">
      <c r="A339" s="18">
        <v>326160</v>
      </c>
      <c r="B339" s="24" t="s">
        <v>2242</v>
      </c>
      <c r="C339" s="24" t="str">
        <f t="shared" si="5"/>
        <v>326160 - Plastics Bottle Manufacturing</v>
      </c>
      <c r="D339" s="22"/>
      <c r="E339" s="22" t="s">
        <v>2179</v>
      </c>
      <c r="F339" s="22"/>
    </row>
    <row r="340" spans="1:6" ht="11.25">
      <c r="A340" s="18">
        <v>326191</v>
      </c>
      <c r="B340" s="24" t="s">
        <v>2243</v>
      </c>
      <c r="C340" s="24" t="str">
        <f t="shared" si="5"/>
        <v>326191 - Plastics Plumbing Fixture Manufacturing</v>
      </c>
      <c r="D340" s="22"/>
      <c r="E340" s="22" t="s">
        <v>2179</v>
      </c>
      <c r="F340" s="22"/>
    </row>
    <row r="341" spans="1:6" ht="11.25">
      <c r="A341" s="18">
        <v>326192</v>
      </c>
      <c r="B341" s="24" t="s">
        <v>4569</v>
      </c>
      <c r="C341" s="24" t="str">
        <f t="shared" si="5"/>
        <v>326192 - Resilient Floor Covering Manufacturing</v>
      </c>
      <c r="D341" s="22"/>
      <c r="E341" s="22" t="s">
        <v>2179</v>
      </c>
      <c r="F341" s="22"/>
    </row>
    <row r="342" spans="1:6" ht="11.25">
      <c r="A342" s="18">
        <v>326199</v>
      </c>
      <c r="B342" s="24" t="s">
        <v>4570</v>
      </c>
      <c r="C342" s="24" t="str">
        <f t="shared" si="5"/>
        <v>326199 - All Other Plastics Product Manufacturing</v>
      </c>
      <c r="D342" s="22"/>
      <c r="E342" s="22" t="s">
        <v>2179</v>
      </c>
      <c r="F342" s="22"/>
    </row>
    <row r="343" spans="1:6" ht="11.25">
      <c r="A343" s="18">
        <v>326211</v>
      </c>
      <c r="B343" s="24" t="s">
        <v>4571</v>
      </c>
      <c r="C343" s="24" t="str">
        <f t="shared" si="5"/>
        <v>326211 - Tire Manufacturing (except Retreading)</v>
      </c>
      <c r="D343" s="22"/>
      <c r="E343" s="22" t="s">
        <v>2179</v>
      </c>
      <c r="F343" s="22"/>
    </row>
    <row r="344" spans="1:6" ht="11.25">
      <c r="A344" s="18">
        <v>326212</v>
      </c>
      <c r="B344" s="24" t="s">
        <v>4572</v>
      </c>
      <c r="C344" s="24" t="str">
        <f t="shared" si="5"/>
        <v>326212 - Tire Retreading</v>
      </c>
      <c r="D344" s="22"/>
      <c r="E344" s="22" t="s">
        <v>2179</v>
      </c>
      <c r="F344" s="22"/>
    </row>
    <row r="345" spans="1:6" ht="11.25">
      <c r="A345" s="18">
        <v>326220</v>
      </c>
      <c r="B345" s="24" t="s">
        <v>4573</v>
      </c>
      <c r="C345" s="24" t="str">
        <f t="shared" si="5"/>
        <v>326220 - Rubber and Plastics Hoses and Belting Manufacturing</v>
      </c>
      <c r="D345" s="22"/>
      <c r="E345" s="22" t="s">
        <v>2179</v>
      </c>
      <c r="F345" s="22"/>
    </row>
    <row r="346" spans="1:6" ht="11.25">
      <c r="A346" s="18">
        <v>326291</v>
      </c>
      <c r="B346" s="24" t="s">
        <v>4574</v>
      </c>
      <c r="C346" s="24" t="str">
        <f t="shared" si="5"/>
        <v>326291 - Rubber Product Manufacturing for Mechanical Use</v>
      </c>
      <c r="D346" s="22"/>
      <c r="E346" s="22" t="s">
        <v>2179</v>
      </c>
      <c r="F346" s="22"/>
    </row>
    <row r="347" spans="1:6" ht="11.25">
      <c r="A347" s="18">
        <v>326299</v>
      </c>
      <c r="B347" s="24" t="s">
        <v>4575</v>
      </c>
      <c r="C347" s="24" t="str">
        <f t="shared" si="5"/>
        <v>326299 - All Other Rubber Product Manufacturing</v>
      </c>
      <c r="D347" s="22"/>
      <c r="E347" s="22" t="s">
        <v>2179</v>
      </c>
      <c r="F347" s="22"/>
    </row>
    <row r="348" spans="1:6" ht="11.25">
      <c r="A348" s="18">
        <v>327111</v>
      </c>
      <c r="B348" s="24" t="s">
        <v>4576</v>
      </c>
      <c r="C348" s="24" t="str">
        <f t="shared" si="5"/>
        <v>327111 - Vitreous China Plumbing Fixture and China and Earthenware Bathroom Accessories Manufacturing</v>
      </c>
      <c r="D348" s="22"/>
      <c r="E348" s="22" t="s">
        <v>2179</v>
      </c>
      <c r="F348" s="22"/>
    </row>
    <row r="349" spans="1:6" ht="11.25">
      <c r="A349" s="18">
        <v>327112</v>
      </c>
      <c r="B349" s="24" t="s">
        <v>4577</v>
      </c>
      <c r="C349" s="24" t="str">
        <f t="shared" si="5"/>
        <v>327112 - Vitreous China, Fine Earthenware, and Other Pottery Product Manufacturing</v>
      </c>
      <c r="D349" s="22"/>
      <c r="E349" s="22" t="s">
        <v>2179</v>
      </c>
      <c r="F349" s="22"/>
    </row>
    <row r="350" spans="1:6" ht="11.25">
      <c r="A350" s="18">
        <v>327113</v>
      </c>
      <c r="B350" s="24" t="s">
        <v>4578</v>
      </c>
      <c r="C350" s="24" t="str">
        <f t="shared" si="5"/>
        <v>327113 - Porcelain Electrical Supply Manufacturing</v>
      </c>
      <c r="D350" s="22"/>
      <c r="E350" s="22" t="s">
        <v>2179</v>
      </c>
      <c r="F350" s="22"/>
    </row>
    <row r="351" spans="1:6" ht="11.25">
      <c r="A351" s="18">
        <v>327121</v>
      </c>
      <c r="B351" s="24" t="s">
        <v>4579</v>
      </c>
      <c r="C351" s="24" t="str">
        <f t="shared" si="5"/>
        <v>327121 - Brick and Structural Clay Tile Manufacturing</v>
      </c>
      <c r="D351" s="22"/>
      <c r="E351" s="22" t="s">
        <v>2179</v>
      </c>
      <c r="F351" s="22"/>
    </row>
    <row r="352" spans="1:6" ht="11.25">
      <c r="A352" s="18">
        <v>327122</v>
      </c>
      <c r="B352" s="24" t="s">
        <v>4580</v>
      </c>
      <c r="C352" s="24" t="str">
        <f t="shared" si="5"/>
        <v>327122 - Ceramic Wall and Floor Tile Manufacturing</v>
      </c>
      <c r="D352" s="22"/>
      <c r="E352" s="22" t="s">
        <v>2179</v>
      </c>
      <c r="F352" s="22"/>
    </row>
    <row r="353" spans="1:6" ht="11.25">
      <c r="A353" s="18">
        <v>327123</v>
      </c>
      <c r="B353" s="24" t="s">
        <v>1424</v>
      </c>
      <c r="C353" s="24" t="str">
        <f t="shared" si="5"/>
        <v>327123 - Other Structural Clay Product Manufacturing</v>
      </c>
      <c r="D353" s="22"/>
      <c r="E353" s="22" t="s">
        <v>2179</v>
      </c>
      <c r="F353" s="22"/>
    </row>
    <row r="354" spans="1:6" ht="11.25">
      <c r="A354" s="18">
        <v>327124</v>
      </c>
      <c r="B354" s="24" t="s">
        <v>1425</v>
      </c>
      <c r="C354" s="24" t="str">
        <f t="shared" si="5"/>
        <v>327124 - Clay Refractory Manufacturing</v>
      </c>
      <c r="D354" s="22"/>
      <c r="E354" s="22" t="s">
        <v>2179</v>
      </c>
      <c r="F354" s="22"/>
    </row>
    <row r="355" spans="1:6" ht="11.25">
      <c r="A355" s="18">
        <v>327125</v>
      </c>
      <c r="B355" s="24" t="s">
        <v>1426</v>
      </c>
      <c r="C355" s="24" t="str">
        <f t="shared" si="5"/>
        <v>327125 - Nonclay Refractory Manufacturing</v>
      </c>
      <c r="D355" s="22"/>
      <c r="E355" s="22" t="s">
        <v>2179</v>
      </c>
      <c r="F355" s="22"/>
    </row>
    <row r="356" spans="1:6" ht="11.25">
      <c r="A356" s="18">
        <v>327211</v>
      </c>
      <c r="B356" s="24" t="s">
        <v>1427</v>
      </c>
      <c r="C356" s="24" t="str">
        <f t="shared" si="5"/>
        <v>327211 - Flat Glass Manufacturing</v>
      </c>
      <c r="D356" s="22"/>
      <c r="E356" s="22" t="s">
        <v>2179</v>
      </c>
      <c r="F356" s="22"/>
    </row>
    <row r="357" spans="1:6" ht="11.25">
      <c r="A357" s="18">
        <v>327212</v>
      </c>
      <c r="B357" s="24" t="s">
        <v>4242</v>
      </c>
      <c r="C357" s="24" t="str">
        <f t="shared" si="5"/>
        <v>327212 - Other Pressed and Blown Glass and Glassware Manufacturing</v>
      </c>
      <c r="D357" s="22"/>
      <c r="E357" s="22" t="s">
        <v>2179</v>
      </c>
      <c r="F357" s="22"/>
    </row>
    <row r="358" spans="1:6" ht="11.25">
      <c r="A358" s="18">
        <v>327213</v>
      </c>
      <c r="B358" s="24" t="s">
        <v>4243</v>
      </c>
      <c r="C358" s="24" t="str">
        <f t="shared" si="5"/>
        <v>327213 - Glass Container Manufacturing</v>
      </c>
      <c r="D358" s="22"/>
      <c r="E358" s="22" t="s">
        <v>2179</v>
      </c>
      <c r="F358" s="22"/>
    </row>
    <row r="359" spans="1:6" ht="11.25">
      <c r="A359" s="18">
        <v>327215</v>
      </c>
      <c r="B359" s="24" t="s">
        <v>4244</v>
      </c>
      <c r="C359" s="24" t="str">
        <f t="shared" si="5"/>
        <v>327215 - Glass Product Manufacturing Made of Purchased Glass</v>
      </c>
      <c r="D359" s="22"/>
      <c r="E359" s="22" t="s">
        <v>2179</v>
      </c>
      <c r="F359" s="22"/>
    </row>
    <row r="360" spans="1:6" ht="11.25">
      <c r="A360" s="18">
        <v>327310</v>
      </c>
      <c r="B360" s="24" t="s">
        <v>4245</v>
      </c>
      <c r="C360" s="24" t="str">
        <f t="shared" si="5"/>
        <v>327310 - Cement Manufacturing</v>
      </c>
      <c r="D360" s="22"/>
      <c r="E360" s="22" t="s">
        <v>2179</v>
      </c>
      <c r="F360" s="22"/>
    </row>
    <row r="361" spans="1:6" ht="11.25">
      <c r="A361" s="18">
        <v>327320</v>
      </c>
      <c r="B361" s="24" t="s">
        <v>4246</v>
      </c>
      <c r="C361" s="24" t="str">
        <f t="shared" si="5"/>
        <v>327320 - Ready-Mix Concrete Manufacturing</v>
      </c>
      <c r="D361" s="22"/>
      <c r="E361" s="22" t="s">
        <v>2179</v>
      </c>
      <c r="F361" s="22"/>
    </row>
    <row r="362" spans="1:6" ht="11.25">
      <c r="A362" s="18">
        <v>327331</v>
      </c>
      <c r="B362" s="24" t="s">
        <v>4247</v>
      </c>
      <c r="C362" s="24" t="str">
        <f t="shared" si="5"/>
        <v>327331 - Concrete Block and Brick Manufacturing</v>
      </c>
      <c r="D362" s="22"/>
      <c r="E362" s="22" t="s">
        <v>2179</v>
      </c>
      <c r="F362" s="22"/>
    </row>
    <row r="363" spans="1:6" ht="11.25">
      <c r="A363" s="18">
        <v>327332</v>
      </c>
      <c r="B363" s="24" t="s">
        <v>4248</v>
      </c>
      <c r="C363" s="24" t="str">
        <f t="shared" si="5"/>
        <v>327332 - Concrete Pipe Manufacturing</v>
      </c>
      <c r="D363" s="22"/>
      <c r="E363" s="22" t="s">
        <v>2179</v>
      </c>
      <c r="F363" s="22"/>
    </row>
    <row r="364" spans="1:6" ht="11.25">
      <c r="A364" s="18">
        <v>327390</v>
      </c>
      <c r="B364" s="24" t="s">
        <v>4249</v>
      </c>
      <c r="C364" s="24" t="str">
        <f t="shared" si="5"/>
        <v>327390 - Other Concrete Product Manufacturing</v>
      </c>
      <c r="D364" s="22"/>
      <c r="E364" s="22" t="s">
        <v>2179</v>
      </c>
      <c r="F364" s="22"/>
    </row>
    <row r="365" spans="1:6" ht="11.25">
      <c r="A365" s="18">
        <v>327410</v>
      </c>
      <c r="B365" s="24" t="s">
        <v>4250</v>
      </c>
      <c r="C365" s="24" t="str">
        <f t="shared" si="5"/>
        <v>327410 - Lime Manufacturing</v>
      </c>
      <c r="D365" s="22"/>
      <c r="E365" s="22" t="s">
        <v>2179</v>
      </c>
      <c r="F365" s="22"/>
    </row>
    <row r="366" spans="1:6" ht="11.25">
      <c r="A366" s="18">
        <v>327420</v>
      </c>
      <c r="B366" s="24" t="s">
        <v>4251</v>
      </c>
      <c r="C366" s="24" t="str">
        <f t="shared" si="5"/>
        <v>327420 - Gypsum Product Manufacturing</v>
      </c>
      <c r="D366" s="22"/>
      <c r="E366" s="22" t="s">
        <v>2179</v>
      </c>
      <c r="F366" s="22"/>
    </row>
    <row r="367" spans="1:6" ht="11.25">
      <c r="A367" s="18">
        <v>327910</v>
      </c>
      <c r="B367" s="24" t="s">
        <v>4252</v>
      </c>
      <c r="C367" s="24" t="str">
        <f t="shared" si="5"/>
        <v>327910 - Abrasive Product Manufacturing</v>
      </c>
      <c r="D367" s="22"/>
      <c r="E367" s="22" t="s">
        <v>2179</v>
      </c>
      <c r="F367" s="22"/>
    </row>
    <row r="368" spans="1:6" ht="11.25">
      <c r="A368" s="18">
        <v>327991</v>
      </c>
      <c r="B368" s="24" t="s">
        <v>4591</v>
      </c>
      <c r="C368" s="24" t="str">
        <f t="shared" si="5"/>
        <v>327991 - Cut Stone and Stone Product Manufacturing</v>
      </c>
      <c r="D368" s="22"/>
      <c r="E368" s="22" t="s">
        <v>2179</v>
      </c>
      <c r="F368" s="22"/>
    </row>
    <row r="369" spans="1:6" ht="11.25">
      <c r="A369" s="18">
        <v>327992</v>
      </c>
      <c r="B369" s="24" t="s">
        <v>4592</v>
      </c>
      <c r="C369" s="24" t="str">
        <f t="shared" si="5"/>
        <v>327992 - Ground or Treated Mineral and Earth Manufacturing</v>
      </c>
      <c r="D369" s="22"/>
      <c r="E369" s="22" t="s">
        <v>2179</v>
      </c>
      <c r="F369" s="22"/>
    </row>
    <row r="370" spans="1:6" ht="11.25">
      <c r="A370" s="18">
        <v>327993</v>
      </c>
      <c r="B370" s="24" t="s">
        <v>4593</v>
      </c>
      <c r="C370" s="24" t="str">
        <f t="shared" si="5"/>
        <v>327993 - Mineral Wool Manufacturing</v>
      </c>
      <c r="D370" s="22"/>
      <c r="E370" s="22" t="s">
        <v>2179</v>
      </c>
      <c r="F370" s="22"/>
    </row>
    <row r="371" spans="1:6" ht="11.25">
      <c r="A371" s="18">
        <v>327999</v>
      </c>
      <c r="B371" s="24" t="s">
        <v>4594</v>
      </c>
      <c r="C371" s="24" t="str">
        <f t="shared" si="5"/>
        <v>327999 - All Other Miscellaneous Nonmetallic Mineral Product Manufacturing</v>
      </c>
      <c r="D371" s="22"/>
      <c r="E371" s="22" t="s">
        <v>2179</v>
      </c>
      <c r="F371" s="22"/>
    </row>
    <row r="372" spans="1:6" ht="11.25">
      <c r="A372" s="18">
        <v>331111</v>
      </c>
      <c r="B372" s="24" t="s">
        <v>4595</v>
      </c>
      <c r="C372" s="24" t="str">
        <f t="shared" si="5"/>
        <v>331111 - Iron and Steel Mills</v>
      </c>
      <c r="D372" s="22"/>
      <c r="E372" s="22" t="s">
        <v>2179</v>
      </c>
      <c r="F372" s="22"/>
    </row>
    <row r="373" spans="1:6" ht="11.25">
      <c r="A373" s="18">
        <v>331112</v>
      </c>
      <c r="B373" s="24" t="s">
        <v>4596</v>
      </c>
      <c r="C373" s="24" t="str">
        <f t="shared" si="5"/>
        <v>331112 - Electrometallurgical Ferroalloy Product Manufacturing</v>
      </c>
      <c r="D373" s="22"/>
      <c r="E373" s="22" t="s">
        <v>2179</v>
      </c>
      <c r="F373" s="22"/>
    </row>
    <row r="374" spans="1:6" ht="11.25">
      <c r="A374" s="18">
        <v>331210</v>
      </c>
      <c r="B374" s="24" t="s">
        <v>4597</v>
      </c>
      <c r="C374" s="24" t="str">
        <f t="shared" si="5"/>
        <v>331210 - Iron and Steel Pipe and Tube Manufacturing from Purchased Steel</v>
      </c>
      <c r="D374" s="22"/>
      <c r="E374" s="22" t="s">
        <v>2179</v>
      </c>
      <c r="F374" s="22"/>
    </row>
    <row r="375" spans="1:6" ht="11.25">
      <c r="A375" s="18">
        <v>331221</v>
      </c>
      <c r="B375" s="24" t="s">
        <v>4598</v>
      </c>
      <c r="C375" s="24" t="str">
        <f t="shared" si="5"/>
        <v>331221 - Rolled Steel Shape Manufacturing</v>
      </c>
      <c r="D375" s="22"/>
      <c r="E375" s="22" t="s">
        <v>2179</v>
      </c>
      <c r="F375" s="22"/>
    </row>
    <row r="376" spans="1:6" ht="11.25">
      <c r="A376" s="18">
        <v>331222</v>
      </c>
      <c r="B376" s="24" t="s">
        <v>3877</v>
      </c>
      <c r="C376" s="24" t="str">
        <f t="shared" si="5"/>
        <v>331222 - Steel Wire Drawing</v>
      </c>
      <c r="D376" s="22"/>
      <c r="E376" s="22" t="s">
        <v>2179</v>
      </c>
      <c r="F376" s="22"/>
    </row>
    <row r="377" spans="1:6" ht="11.25">
      <c r="A377" s="18">
        <v>331311</v>
      </c>
      <c r="B377" s="24" t="s">
        <v>3878</v>
      </c>
      <c r="C377" s="24" t="str">
        <f t="shared" si="5"/>
        <v>331311 - Alumina Refining</v>
      </c>
      <c r="D377" s="22"/>
      <c r="E377" s="22" t="s">
        <v>2179</v>
      </c>
      <c r="F377" s="22"/>
    </row>
    <row r="378" spans="1:6" ht="11.25">
      <c r="A378" s="18">
        <v>331312</v>
      </c>
      <c r="B378" s="24" t="s">
        <v>3879</v>
      </c>
      <c r="C378" s="24" t="str">
        <f t="shared" si="5"/>
        <v>331312 - Primary Aluminum Production</v>
      </c>
      <c r="D378" s="22"/>
      <c r="E378" s="22" t="s">
        <v>2179</v>
      </c>
      <c r="F378" s="22"/>
    </row>
    <row r="379" spans="1:6" ht="11.25">
      <c r="A379" s="18">
        <v>331314</v>
      </c>
      <c r="B379" s="24" t="s">
        <v>4633</v>
      </c>
      <c r="C379" s="24" t="str">
        <f t="shared" si="5"/>
        <v>331314 - Secondary Smelting and Alloying of Aluminum</v>
      </c>
      <c r="D379" s="22"/>
      <c r="E379" s="22" t="s">
        <v>2179</v>
      </c>
      <c r="F379" s="22"/>
    </row>
    <row r="380" spans="1:6" ht="11.25">
      <c r="A380" s="18">
        <v>331315</v>
      </c>
      <c r="B380" s="24" t="s">
        <v>3267</v>
      </c>
      <c r="C380" s="24" t="str">
        <f t="shared" si="5"/>
        <v>331315 -  Aluminum Sheet, Plate, and Foil Manufacturing</v>
      </c>
      <c r="D380" s="22"/>
      <c r="E380" s="22" t="s">
        <v>2179</v>
      </c>
      <c r="F380" s="22"/>
    </row>
    <row r="381" spans="1:6" ht="11.25">
      <c r="A381" s="18">
        <v>331316</v>
      </c>
      <c r="B381" s="24" t="s">
        <v>4634</v>
      </c>
      <c r="C381" s="24" t="str">
        <f t="shared" si="5"/>
        <v>331316 - Aluminum Extruded Product Manufacturing</v>
      </c>
      <c r="D381" s="22"/>
      <c r="E381" s="22" t="s">
        <v>2179</v>
      </c>
      <c r="F381" s="22"/>
    </row>
    <row r="382" spans="1:6" ht="11.25">
      <c r="A382" s="18">
        <v>331319</v>
      </c>
      <c r="B382" s="24" t="s">
        <v>4635</v>
      </c>
      <c r="C382" s="24" t="str">
        <f t="shared" si="5"/>
        <v>331319 - Other Aluminum Rolling and Drawing</v>
      </c>
      <c r="D382" s="22"/>
      <c r="E382" s="22" t="s">
        <v>2179</v>
      </c>
      <c r="F382" s="22"/>
    </row>
    <row r="383" spans="1:6" ht="11.25">
      <c r="A383" s="18">
        <v>331411</v>
      </c>
      <c r="B383" s="24" t="s">
        <v>4636</v>
      </c>
      <c r="C383" s="24" t="str">
        <f t="shared" si="5"/>
        <v>331411 - Primary Smelting and Refining of Copper</v>
      </c>
      <c r="D383" s="22"/>
      <c r="E383" s="22" t="s">
        <v>2179</v>
      </c>
      <c r="F383" s="22"/>
    </row>
    <row r="384" spans="1:6" ht="11.25">
      <c r="A384" s="18">
        <v>331419</v>
      </c>
      <c r="B384" s="24" t="s">
        <v>4637</v>
      </c>
      <c r="C384" s="24" t="str">
        <f t="shared" si="5"/>
        <v>331419 - Primary Smelting and Refining of Nonferrous Metal (except Copper and Aluminum)</v>
      </c>
      <c r="D384" s="22"/>
      <c r="E384" s="22" t="s">
        <v>2179</v>
      </c>
      <c r="F384" s="22"/>
    </row>
    <row r="385" spans="1:6" ht="11.25">
      <c r="A385" s="18">
        <v>331421</v>
      </c>
      <c r="B385" s="24" t="s">
        <v>4638</v>
      </c>
      <c r="C385" s="24" t="str">
        <f t="shared" si="5"/>
        <v>331421 - Copper Rolling, Drawing, and Extruding</v>
      </c>
      <c r="D385" s="22"/>
      <c r="E385" s="22" t="s">
        <v>2179</v>
      </c>
      <c r="F385" s="22"/>
    </row>
    <row r="386" spans="1:6" ht="11.25">
      <c r="A386" s="18">
        <v>331422</v>
      </c>
      <c r="B386" s="24" t="s">
        <v>4639</v>
      </c>
      <c r="C386" s="24" t="str">
        <f aca="true" t="shared" si="6" ref="C386:C449">A386&amp;" - "&amp;B386</f>
        <v>331422 - Copper Wire (except Mechanical) Drawing</v>
      </c>
      <c r="D386" s="22"/>
      <c r="E386" s="22" t="s">
        <v>2179</v>
      </c>
      <c r="F386" s="22"/>
    </row>
    <row r="387" spans="1:6" ht="11.25">
      <c r="A387" s="18">
        <v>331423</v>
      </c>
      <c r="B387" s="24" t="s">
        <v>4640</v>
      </c>
      <c r="C387" s="24" t="str">
        <f t="shared" si="6"/>
        <v>331423 - Secondary Smelting, Refining, and Alloying of Copper</v>
      </c>
      <c r="D387" s="22"/>
      <c r="E387" s="22" t="s">
        <v>2179</v>
      </c>
      <c r="F387" s="22"/>
    </row>
    <row r="388" spans="1:6" ht="11.25">
      <c r="A388" s="18">
        <v>331491</v>
      </c>
      <c r="B388" s="24" t="s">
        <v>4641</v>
      </c>
      <c r="C388" s="24" t="str">
        <f t="shared" si="6"/>
        <v>331491 - Nonferrous Metal (except Copper and Aluminum) Rolling, Drawing, and Extruding</v>
      </c>
      <c r="D388" s="22"/>
      <c r="E388" s="22" t="s">
        <v>2179</v>
      </c>
      <c r="F388" s="22"/>
    </row>
    <row r="389" spans="1:6" ht="11.25">
      <c r="A389" s="18">
        <v>331492</v>
      </c>
      <c r="B389" s="24" t="s">
        <v>832</v>
      </c>
      <c r="C389" s="24" t="str">
        <f t="shared" si="6"/>
        <v>331492 - Secondary Smelting, Refining, and Alloying of Nonferrous Metal (except Copper and Aluminum)</v>
      </c>
      <c r="D389" s="22"/>
      <c r="E389" s="22" t="s">
        <v>2179</v>
      </c>
      <c r="F389" s="22"/>
    </row>
    <row r="390" spans="1:6" ht="11.25">
      <c r="A390" s="18">
        <v>331511</v>
      </c>
      <c r="B390" s="24" t="s">
        <v>833</v>
      </c>
      <c r="C390" s="24" t="str">
        <f t="shared" si="6"/>
        <v>331511 - Iron Foundries</v>
      </c>
      <c r="D390" s="22"/>
      <c r="E390" s="22" t="s">
        <v>2179</v>
      </c>
      <c r="F390" s="22"/>
    </row>
    <row r="391" spans="1:6" ht="11.25">
      <c r="A391" s="18">
        <v>331512</v>
      </c>
      <c r="B391" s="24" t="s">
        <v>834</v>
      </c>
      <c r="C391" s="24" t="str">
        <f t="shared" si="6"/>
        <v>331512 - Steel Investment Foundries</v>
      </c>
      <c r="D391" s="22"/>
      <c r="E391" s="22" t="s">
        <v>2179</v>
      </c>
      <c r="F391" s="22"/>
    </row>
    <row r="392" spans="1:6" ht="11.25">
      <c r="A392" s="18">
        <v>331513</v>
      </c>
      <c r="B392" s="24" t="s">
        <v>835</v>
      </c>
      <c r="C392" s="24" t="str">
        <f t="shared" si="6"/>
        <v>331513 - Steel Foundries (except Investment)</v>
      </c>
      <c r="D392" s="22"/>
      <c r="E392" s="22" t="s">
        <v>2179</v>
      </c>
      <c r="F392" s="22"/>
    </row>
    <row r="393" spans="1:6" ht="11.25">
      <c r="A393" s="18">
        <v>331521</v>
      </c>
      <c r="B393" s="24" t="s">
        <v>836</v>
      </c>
      <c r="C393" s="24" t="str">
        <f t="shared" si="6"/>
        <v>331521 - Aluminum Die-Casting Foundries</v>
      </c>
      <c r="D393" s="22"/>
      <c r="E393" s="22" t="s">
        <v>2179</v>
      </c>
      <c r="F393" s="22"/>
    </row>
    <row r="394" spans="1:6" ht="11.25">
      <c r="A394" s="18">
        <v>331522</v>
      </c>
      <c r="B394" s="24" t="s">
        <v>837</v>
      </c>
      <c r="C394" s="24" t="str">
        <f t="shared" si="6"/>
        <v>331522 - Nonferrous (except Aluminum) Die-Casting Foundries</v>
      </c>
      <c r="D394" s="22"/>
      <c r="E394" s="22" t="s">
        <v>2179</v>
      </c>
      <c r="F394" s="22"/>
    </row>
    <row r="395" spans="1:6" ht="11.25">
      <c r="A395" s="18">
        <v>331524</v>
      </c>
      <c r="B395" s="24" t="s">
        <v>838</v>
      </c>
      <c r="C395" s="24" t="str">
        <f t="shared" si="6"/>
        <v>331524 - Aluminum Foundries (except Die-Casting)</v>
      </c>
      <c r="D395" s="22"/>
      <c r="E395" s="22" t="s">
        <v>2179</v>
      </c>
      <c r="F395" s="22"/>
    </row>
    <row r="396" spans="1:6" ht="11.25">
      <c r="A396" s="18">
        <v>331525</v>
      </c>
      <c r="B396" s="24" t="s">
        <v>839</v>
      </c>
      <c r="C396" s="24" t="str">
        <f t="shared" si="6"/>
        <v>331525 - Copper Foundries (except Die-Casting)</v>
      </c>
      <c r="D396" s="22"/>
      <c r="E396" s="22" t="s">
        <v>2179</v>
      </c>
      <c r="F396" s="22"/>
    </row>
    <row r="397" spans="1:6" ht="11.25">
      <c r="A397" s="18">
        <v>331528</v>
      </c>
      <c r="B397" s="24" t="s">
        <v>840</v>
      </c>
      <c r="C397" s="24" t="str">
        <f t="shared" si="6"/>
        <v>331528 - Other Nonferrous Foundries (except Die-Casting)</v>
      </c>
      <c r="D397" s="22"/>
      <c r="E397" s="22" t="s">
        <v>2179</v>
      </c>
      <c r="F397" s="22"/>
    </row>
    <row r="398" spans="1:6" ht="11.25">
      <c r="A398" s="18">
        <v>332111</v>
      </c>
      <c r="B398" s="24" t="s">
        <v>841</v>
      </c>
      <c r="C398" s="24" t="str">
        <f t="shared" si="6"/>
        <v>332111 - Iron and Steel Forging</v>
      </c>
      <c r="D398" s="22"/>
      <c r="E398" s="22" t="s">
        <v>2179</v>
      </c>
      <c r="F398" s="22"/>
    </row>
    <row r="399" spans="1:6" ht="11.25">
      <c r="A399" s="18">
        <v>332112</v>
      </c>
      <c r="B399" s="24" t="s">
        <v>842</v>
      </c>
      <c r="C399" s="24" t="str">
        <f t="shared" si="6"/>
        <v>332112 - Nonferrous Forging</v>
      </c>
      <c r="D399" s="22"/>
      <c r="E399" s="22" t="s">
        <v>2179</v>
      </c>
      <c r="F399" s="22"/>
    </row>
    <row r="400" spans="1:6" ht="11.25">
      <c r="A400" s="18">
        <v>332114</v>
      </c>
      <c r="B400" s="24" t="s">
        <v>843</v>
      </c>
      <c r="C400" s="24" t="str">
        <f t="shared" si="6"/>
        <v>332114 - Custom Roll Forming</v>
      </c>
      <c r="D400" s="22"/>
      <c r="E400" s="22" t="s">
        <v>2179</v>
      </c>
      <c r="F400" s="22"/>
    </row>
    <row r="401" spans="1:6" ht="11.25">
      <c r="A401" s="18">
        <v>332115</v>
      </c>
      <c r="B401" s="24" t="s">
        <v>844</v>
      </c>
      <c r="C401" s="24" t="str">
        <f t="shared" si="6"/>
        <v>332115 - Crown and Closure Manufacturing</v>
      </c>
      <c r="D401" s="22"/>
      <c r="E401" s="22" t="s">
        <v>2179</v>
      </c>
      <c r="F401" s="22"/>
    </row>
    <row r="402" spans="1:6" ht="11.25">
      <c r="A402" s="18">
        <v>332116</v>
      </c>
      <c r="B402" s="24" t="s">
        <v>845</v>
      </c>
      <c r="C402" s="24" t="str">
        <f t="shared" si="6"/>
        <v>332116 - Metal Stamping</v>
      </c>
      <c r="D402" s="22"/>
      <c r="E402" s="22" t="s">
        <v>2179</v>
      </c>
      <c r="F402" s="22"/>
    </row>
    <row r="403" spans="1:6" ht="11.25">
      <c r="A403" s="18">
        <v>332117</v>
      </c>
      <c r="B403" s="24" t="s">
        <v>846</v>
      </c>
      <c r="C403" s="24" t="str">
        <f t="shared" si="6"/>
        <v>332117 - Powder Metallurgy Part Manufacturing</v>
      </c>
      <c r="D403" s="22"/>
      <c r="E403" s="22" t="s">
        <v>2179</v>
      </c>
      <c r="F403" s="22"/>
    </row>
    <row r="404" spans="1:6" ht="11.25">
      <c r="A404" s="18">
        <v>332211</v>
      </c>
      <c r="B404" s="24" t="s">
        <v>2350</v>
      </c>
      <c r="C404" s="24" t="str">
        <f t="shared" si="6"/>
        <v>332211 - Cutlery and Flatware (except Precious) Manufacturing</v>
      </c>
      <c r="D404" s="22"/>
      <c r="E404" s="22" t="s">
        <v>2179</v>
      </c>
      <c r="F404" s="22"/>
    </row>
    <row r="405" spans="1:6" ht="11.25">
      <c r="A405" s="18">
        <v>332212</v>
      </c>
      <c r="B405" s="24" t="s">
        <v>2351</v>
      </c>
      <c r="C405" s="24" t="str">
        <f t="shared" si="6"/>
        <v>332212 - Hand and Edge Tool Manufacturing</v>
      </c>
      <c r="D405" s="22"/>
      <c r="E405" s="22" t="s">
        <v>2179</v>
      </c>
      <c r="F405" s="22"/>
    </row>
    <row r="406" spans="1:6" ht="11.25">
      <c r="A406" s="18">
        <v>332213</v>
      </c>
      <c r="B406" s="24" t="s">
        <v>2352</v>
      </c>
      <c r="C406" s="24" t="str">
        <f t="shared" si="6"/>
        <v>332213 - Saw Blade and Handsaw Manufacturing</v>
      </c>
      <c r="D406" s="22"/>
      <c r="E406" s="22" t="s">
        <v>2179</v>
      </c>
      <c r="F406" s="22"/>
    </row>
    <row r="407" spans="1:6" ht="11.25">
      <c r="A407" s="18">
        <v>332214</v>
      </c>
      <c r="B407" s="24" t="s">
        <v>2353</v>
      </c>
      <c r="C407" s="24" t="str">
        <f t="shared" si="6"/>
        <v>332214 - Kitchen Utensil, Pot, and Pan Manufacturing</v>
      </c>
      <c r="D407" s="22"/>
      <c r="E407" s="22" t="s">
        <v>2179</v>
      </c>
      <c r="F407" s="22"/>
    </row>
    <row r="408" spans="1:6" ht="11.25">
      <c r="A408" s="18">
        <v>332311</v>
      </c>
      <c r="B408" s="24" t="s">
        <v>2354</v>
      </c>
      <c r="C408" s="24" t="str">
        <f t="shared" si="6"/>
        <v>332311 - Prefabricated Metal Building and Component Manufacturing</v>
      </c>
      <c r="D408" s="22"/>
      <c r="E408" s="22" t="s">
        <v>2179</v>
      </c>
      <c r="F408" s="22"/>
    </row>
    <row r="409" spans="1:6" ht="11.25">
      <c r="A409" s="18">
        <v>332312</v>
      </c>
      <c r="B409" s="24" t="s">
        <v>2355</v>
      </c>
      <c r="C409" s="24" t="str">
        <f t="shared" si="6"/>
        <v>332312 - Fabricated Structural Metal Manufacturing</v>
      </c>
      <c r="D409" s="22"/>
      <c r="E409" s="22" t="s">
        <v>2179</v>
      </c>
      <c r="F409" s="22"/>
    </row>
    <row r="410" spans="1:6" ht="11.25">
      <c r="A410" s="18">
        <v>332313</v>
      </c>
      <c r="B410" s="24" t="s">
        <v>2356</v>
      </c>
      <c r="C410" s="24" t="str">
        <f t="shared" si="6"/>
        <v>332313 - Plate Work Manufacturing</v>
      </c>
      <c r="D410" s="22"/>
      <c r="E410" s="22" t="s">
        <v>2179</v>
      </c>
      <c r="F410" s="22"/>
    </row>
    <row r="411" spans="1:6" ht="11.25">
      <c r="A411" s="18">
        <v>332321</v>
      </c>
      <c r="B411" s="24" t="s">
        <v>2357</v>
      </c>
      <c r="C411" s="24" t="str">
        <f t="shared" si="6"/>
        <v>332321 - Metal Window and Door Manufacturing</v>
      </c>
      <c r="D411" s="22"/>
      <c r="E411" s="22" t="s">
        <v>2179</v>
      </c>
      <c r="F411" s="22"/>
    </row>
    <row r="412" spans="1:6" ht="11.25">
      <c r="A412" s="18">
        <v>332322</v>
      </c>
      <c r="B412" s="24" t="s">
        <v>5443</v>
      </c>
      <c r="C412" s="24" t="str">
        <f t="shared" si="6"/>
        <v>332322 - Sheet Metal Work Manufacturing</v>
      </c>
      <c r="D412" s="22"/>
      <c r="E412" s="22" t="s">
        <v>2179</v>
      </c>
      <c r="F412" s="22"/>
    </row>
    <row r="413" spans="1:6" ht="11.25">
      <c r="A413" s="18">
        <v>332323</v>
      </c>
      <c r="B413" s="24" t="s">
        <v>2480</v>
      </c>
      <c r="C413" s="24" t="str">
        <f t="shared" si="6"/>
        <v>332323 - Ornamental and Architectural Metal Work Manufacturing</v>
      </c>
      <c r="D413" s="22"/>
      <c r="E413" s="22" t="s">
        <v>2179</v>
      </c>
      <c r="F413" s="22"/>
    </row>
    <row r="414" spans="1:6" ht="11.25">
      <c r="A414" s="18">
        <v>332410</v>
      </c>
      <c r="B414" s="24" t="s">
        <v>2481</v>
      </c>
      <c r="C414" s="24" t="str">
        <f t="shared" si="6"/>
        <v>332410 - Power Boiler and Heat Exchanger Manufacturing</v>
      </c>
      <c r="D414" s="22"/>
      <c r="E414" s="22" t="s">
        <v>2179</v>
      </c>
      <c r="F414" s="22"/>
    </row>
    <row r="415" spans="1:6" ht="11.25">
      <c r="A415" s="18">
        <v>332420</v>
      </c>
      <c r="B415" s="24" t="s">
        <v>2482</v>
      </c>
      <c r="C415" s="24" t="str">
        <f t="shared" si="6"/>
        <v>332420 - Metal Tank (Heavy Gauge) Manufacturing</v>
      </c>
      <c r="D415" s="22"/>
      <c r="E415" s="22" t="s">
        <v>2179</v>
      </c>
      <c r="F415" s="22"/>
    </row>
    <row r="416" spans="1:6" ht="11.25">
      <c r="A416" s="18">
        <v>332431</v>
      </c>
      <c r="B416" s="24" t="s">
        <v>2483</v>
      </c>
      <c r="C416" s="24" t="str">
        <f t="shared" si="6"/>
        <v>332431 - Metal Can Manufacturing</v>
      </c>
      <c r="D416" s="22"/>
      <c r="E416" s="22" t="s">
        <v>2179</v>
      </c>
      <c r="F416" s="22"/>
    </row>
    <row r="417" spans="1:6" ht="11.25">
      <c r="A417" s="18">
        <v>332439</v>
      </c>
      <c r="B417" s="24" t="s">
        <v>3781</v>
      </c>
      <c r="C417" s="24" t="str">
        <f t="shared" si="6"/>
        <v>332439 - Other Metal Container Manufacturing</v>
      </c>
      <c r="D417" s="22"/>
      <c r="E417" s="22" t="s">
        <v>2179</v>
      </c>
      <c r="F417" s="22"/>
    </row>
    <row r="418" spans="1:6" ht="11.25">
      <c r="A418" s="18">
        <v>332510</v>
      </c>
      <c r="B418" s="24" t="s">
        <v>1658</v>
      </c>
      <c r="C418" s="24" t="str">
        <f t="shared" si="6"/>
        <v>332510 - Hardware Manufacturing</v>
      </c>
      <c r="D418" s="22"/>
      <c r="E418" s="22" t="s">
        <v>2179</v>
      </c>
      <c r="F418" s="22"/>
    </row>
    <row r="419" spans="1:6" ht="11.25">
      <c r="A419" s="18">
        <v>332611</v>
      </c>
      <c r="B419" s="24" t="s">
        <v>1659</v>
      </c>
      <c r="C419" s="24" t="str">
        <f t="shared" si="6"/>
        <v>332611 - Spring (Heavy Gauge) Manufacturing</v>
      </c>
      <c r="D419" s="22"/>
      <c r="E419" s="22" t="s">
        <v>2179</v>
      </c>
      <c r="F419" s="22"/>
    </row>
    <row r="420" spans="1:6" ht="11.25">
      <c r="A420" s="18">
        <v>332612</v>
      </c>
      <c r="B420" s="24" t="s">
        <v>1660</v>
      </c>
      <c r="C420" s="24" t="str">
        <f t="shared" si="6"/>
        <v>332612 - Spring (Light Gauge) Manufacturing</v>
      </c>
      <c r="D420" s="22"/>
      <c r="E420" s="22" t="s">
        <v>2179</v>
      </c>
      <c r="F420" s="22"/>
    </row>
    <row r="421" spans="1:6" ht="11.25">
      <c r="A421" s="18">
        <v>332618</v>
      </c>
      <c r="B421" s="24" t="s">
        <v>856</v>
      </c>
      <c r="C421" s="24" t="str">
        <f t="shared" si="6"/>
        <v>332618 - Other Fabricated Wire Product Manufacturing</v>
      </c>
      <c r="D421" s="22"/>
      <c r="E421" s="22" t="s">
        <v>2179</v>
      </c>
      <c r="F421" s="22"/>
    </row>
    <row r="422" spans="1:6" ht="11.25">
      <c r="A422" s="18">
        <v>332710</v>
      </c>
      <c r="B422" s="24" t="s">
        <v>857</v>
      </c>
      <c r="C422" s="24" t="str">
        <f t="shared" si="6"/>
        <v>332710 - Machine Shops</v>
      </c>
      <c r="D422" s="22"/>
      <c r="E422" s="22" t="s">
        <v>2179</v>
      </c>
      <c r="F422" s="22"/>
    </row>
    <row r="423" spans="1:6" ht="11.25">
      <c r="A423" s="18">
        <v>332721</v>
      </c>
      <c r="B423" s="24" t="s">
        <v>858</v>
      </c>
      <c r="C423" s="24" t="str">
        <f t="shared" si="6"/>
        <v>332721 - Precision Turned Product Manufacturing</v>
      </c>
      <c r="D423" s="22"/>
      <c r="E423" s="22" t="s">
        <v>2179</v>
      </c>
      <c r="F423" s="22"/>
    </row>
    <row r="424" spans="1:6" ht="11.25">
      <c r="A424" s="18">
        <v>332722</v>
      </c>
      <c r="B424" s="24" t="s">
        <v>859</v>
      </c>
      <c r="C424" s="24" t="str">
        <f t="shared" si="6"/>
        <v>332722 - Bolt, Nut, Screw, Rivet, and Washer Manufacturing</v>
      </c>
      <c r="D424" s="22"/>
      <c r="E424" s="22" t="s">
        <v>2179</v>
      </c>
      <c r="F424" s="22"/>
    </row>
    <row r="425" spans="1:6" ht="11.25">
      <c r="A425" s="18">
        <v>332811</v>
      </c>
      <c r="B425" s="24" t="s">
        <v>860</v>
      </c>
      <c r="C425" s="24" t="str">
        <f t="shared" si="6"/>
        <v>332811 - Metal Heat Treating</v>
      </c>
      <c r="D425" s="22"/>
      <c r="E425" s="22" t="s">
        <v>2179</v>
      </c>
      <c r="F425" s="22"/>
    </row>
    <row r="426" spans="1:6" ht="11.25">
      <c r="A426" s="18">
        <v>332812</v>
      </c>
      <c r="B426" s="24" t="s">
        <v>861</v>
      </c>
      <c r="C426" s="24" t="str">
        <f t="shared" si="6"/>
        <v>332812 - Metal Coating, Engraving (except Jewelry and Silverware), and Allied Services to Manufacturers</v>
      </c>
      <c r="D426" s="22"/>
      <c r="E426" s="22" t="s">
        <v>2179</v>
      </c>
      <c r="F426" s="22"/>
    </row>
    <row r="427" spans="1:6" ht="11.25">
      <c r="A427" s="18">
        <v>332813</v>
      </c>
      <c r="B427" s="24" t="s">
        <v>862</v>
      </c>
      <c r="C427" s="24" t="str">
        <f t="shared" si="6"/>
        <v>332813 - Electroplating, Plating, Polishing, Anodizing, and Coloring</v>
      </c>
      <c r="D427" s="22"/>
      <c r="E427" s="22" t="s">
        <v>2179</v>
      </c>
      <c r="F427" s="22"/>
    </row>
    <row r="428" spans="1:6" ht="11.25">
      <c r="A428" s="18">
        <v>332911</v>
      </c>
      <c r="B428" s="24" t="s">
        <v>863</v>
      </c>
      <c r="C428" s="24" t="str">
        <f t="shared" si="6"/>
        <v>332911 - Industrial Valve Manufacturing</v>
      </c>
      <c r="D428" s="22"/>
      <c r="E428" s="22" t="s">
        <v>2179</v>
      </c>
      <c r="F428" s="22"/>
    </row>
    <row r="429" spans="1:6" ht="11.25">
      <c r="A429" s="18">
        <v>332912</v>
      </c>
      <c r="B429" s="24" t="s">
        <v>3357</v>
      </c>
      <c r="C429" s="24" t="str">
        <f t="shared" si="6"/>
        <v>332912 - Fluid Power Valve and Hose Fitting Manufacturing</v>
      </c>
      <c r="D429" s="22"/>
      <c r="E429" s="22" t="s">
        <v>2179</v>
      </c>
      <c r="F429" s="22"/>
    </row>
    <row r="430" spans="1:6" ht="11.25">
      <c r="A430" s="18">
        <v>332913</v>
      </c>
      <c r="B430" s="24" t="s">
        <v>3358</v>
      </c>
      <c r="C430" s="24" t="str">
        <f t="shared" si="6"/>
        <v>332913 - Plumbing Fixture Fitting and Trim Manufacturing</v>
      </c>
      <c r="D430" s="22"/>
      <c r="E430" s="22" t="s">
        <v>2179</v>
      </c>
      <c r="F430" s="22"/>
    </row>
    <row r="431" spans="1:6" ht="11.25">
      <c r="A431" s="18">
        <v>332919</v>
      </c>
      <c r="B431" s="24" t="s">
        <v>3359</v>
      </c>
      <c r="C431" s="24" t="str">
        <f t="shared" si="6"/>
        <v>332919 - Other Metal Valve and Pipe Fitting Manufacturing</v>
      </c>
      <c r="D431" s="22"/>
      <c r="E431" s="22" t="s">
        <v>2179</v>
      </c>
      <c r="F431" s="22"/>
    </row>
    <row r="432" spans="1:6" ht="11.25">
      <c r="A432" s="18">
        <v>332991</v>
      </c>
      <c r="B432" s="24" t="s">
        <v>3360</v>
      </c>
      <c r="C432" s="24" t="str">
        <f t="shared" si="6"/>
        <v>332991 - Ball and Roller Bearing Manufacturing</v>
      </c>
      <c r="D432" s="22"/>
      <c r="E432" s="22" t="s">
        <v>2179</v>
      </c>
      <c r="F432" s="22"/>
    </row>
    <row r="433" spans="1:6" ht="11.25">
      <c r="A433" s="18">
        <v>332992</v>
      </c>
      <c r="B433" s="24" t="s">
        <v>3361</v>
      </c>
      <c r="C433" s="24" t="str">
        <f t="shared" si="6"/>
        <v>332992 - Small Arms Ammunition Manufacturing</v>
      </c>
      <c r="D433" s="22"/>
      <c r="E433" s="22" t="s">
        <v>2179</v>
      </c>
      <c r="F433" s="22"/>
    </row>
    <row r="434" spans="1:6" ht="11.25">
      <c r="A434" s="18">
        <v>332993</v>
      </c>
      <c r="B434" s="24" t="s">
        <v>3362</v>
      </c>
      <c r="C434" s="24" t="str">
        <f t="shared" si="6"/>
        <v>332993 - Ammunition (except Small Arms) Manufacturing</v>
      </c>
      <c r="D434" s="22"/>
      <c r="E434" s="22" t="s">
        <v>2179</v>
      </c>
      <c r="F434" s="22"/>
    </row>
    <row r="435" spans="1:6" ht="11.25">
      <c r="A435" s="18">
        <v>332994</v>
      </c>
      <c r="B435" s="24" t="s">
        <v>3363</v>
      </c>
      <c r="C435" s="24" t="str">
        <f t="shared" si="6"/>
        <v>332994 - Small Arms Manufacturing</v>
      </c>
      <c r="D435" s="22"/>
      <c r="E435" s="22" t="s">
        <v>2179</v>
      </c>
      <c r="F435" s="22"/>
    </row>
    <row r="436" spans="1:6" ht="11.25">
      <c r="A436" s="18">
        <v>332995</v>
      </c>
      <c r="B436" s="24" t="s">
        <v>3364</v>
      </c>
      <c r="C436" s="24" t="str">
        <f t="shared" si="6"/>
        <v>332995 - Other Ordnance and Accessories Manufacturing</v>
      </c>
      <c r="D436" s="22"/>
      <c r="E436" s="22" t="s">
        <v>2179</v>
      </c>
      <c r="F436" s="22"/>
    </row>
    <row r="437" spans="1:6" ht="11.25">
      <c r="A437" s="18">
        <v>332996</v>
      </c>
      <c r="B437" s="24" t="s">
        <v>3365</v>
      </c>
      <c r="C437" s="24" t="str">
        <f t="shared" si="6"/>
        <v>332996 - Fabricated Pipe and Pipe Fitting Manufacturing</v>
      </c>
      <c r="D437" s="22"/>
      <c r="E437" s="22" t="s">
        <v>2179</v>
      </c>
      <c r="F437" s="22"/>
    </row>
    <row r="438" spans="1:6" ht="11.25">
      <c r="A438" s="18">
        <v>332997</v>
      </c>
      <c r="B438" s="24" t="s">
        <v>3366</v>
      </c>
      <c r="C438" s="24" t="str">
        <f t="shared" si="6"/>
        <v>332997 - Industrial Pattern Manufacturing</v>
      </c>
      <c r="D438" s="22"/>
      <c r="E438" s="22" t="s">
        <v>2179</v>
      </c>
      <c r="F438" s="22"/>
    </row>
    <row r="439" spans="1:6" ht="11.25">
      <c r="A439" s="18">
        <v>332998</v>
      </c>
      <c r="B439" s="24" t="s">
        <v>3367</v>
      </c>
      <c r="C439" s="24" t="str">
        <f t="shared" si="6"/>
        <v>332998 - Enameled Iron and Metal Sanitary Ware Manufacturing</v>
      </c>
      <c r="D439" s="22"/>
      <c r="E439" s="22" t="s">
        <v>2179</v>
      </c>
      <c r="F439" s="22"/>
    </row>
    <row r="440" spans="1:6" ht="11.25">
      <c r="A440" s="18">
        <v>332999</v>
      </c>
      <c r="B440" s="24" t="s">
        <v>3368</v>
      </c>
      <c r="C440" s="24" t="str">
        <f t="shared" si="6"/>
        <v>332999 - All Other Miscellaneous Fabricated Metal Product Manufacturing</v>
      </c>
      <c r="D440" s="22"/>
      <c r="E440" s="22" t="s">
        <v>2179</v>
      </c>
      <c r="F440" s="22"/>
    </row>
    <row r="441" spans="1:6" ht="11.25">
      <c r="A441" s="18">
        <v>333111</v>
      </c>
      <c r="B441" s="24" t="s">
        <v>3369</v>
      </c>
      <c r="C441" s="24" t="str">
        <f t="shared" si="6"/>
        <v>333111 - Farm Machinery and Equipment Manufacturing</v>
      </c>
      <c r="D441" s="22"/>
      <c r="E441" s="22" t="s">
        <v>2179</v>
      </c>
      <c r="F441" s="22"/>
    </row>
    <row r="442" spans="1:6" ht="11.25">
      <c r="A442" s="18">
        <v>333112</v>
      </c>
      <c r="B442" s="24" t="s">
        <v>3370</v>
      </c>
      <c r="C442" s="24" t="str">
        <f t="shared" si="6"/>
        <v>333112 - Lawn and Garden Tractor and Home Lawn and Garden Equipment Manufacturing</v>
      </c>
      <c r="D442" s="22"/>
      <c r="E442" s="22" t="s">
        <v>2179</v>
      </c>
      <c r="F442" s="22"/>
    </row>
    <row r="443" spans="1:6" ht="11.25">
      <c r="A443" s="18">
        <v>333120</v>
      </c>
      <c r="B443" s="24" t="s">
        <v>3371</v>
      </c>
      <c r="C443" s="24" t="str">
        <f t="shared" si="6"/>
        <v>333120 - Construction Machinery Manufacturing</v>
      </c>
      <c r="D443" s="22"/>
      <c r="E443" s="22" t="s">
        <v>2179</v>
      </c>
      <c r="F443" s="22"/>
    </row>
    <row r="444" spans="1:6" ht="11.25">
      <c r="A444" s="18">
        <v>333131</v>
      </c>
      <c r="B444" s="24" t="s">
        <v>3372</v>
      </c>
      <c r="C444" s="24" t="str">
        <f t="shared" si="6"/>
        <v>333131 - Mining Machinery and Equipment Manufacturing</v>
      </c>
      <c r="D444" s="22"/>
      <c r="E444" s="22" t="s">
        <v>2179</v>
      </c>
      <c r="F444" s="22"/>
    </row>
    <row r="445" spans="1:6" ht="11.25">
      <c r="A445" s="18">
        <v>333132</v>
      </c>
      <c r="B445" s="24" t="s">
        <v>3373</v>
      </c>
      <c r="C445" s="24" t="str">
        <f t="shared" si="6"/>
        <v>333132 - Oil and Gas Field Machinery and Equipment Manufacturing</v>
      </c>
      <c r="D445" s="22"/>
      <c r="E445" s="22" t="s">
        <v>2179</v>
      </c>
      <c r="F445" s="22"/>
    </row>
    <row r="446" spans="1:6" ht="11.25">
      <c r="A446" s="18">
        <v>333210</v>
      </c>
      <c r="B446" s="24" t="s">
        <v>3374</v>
      </c>
      <c r="C446" s="24" t="str">
        <f t="shared" si="6"/>
        <v>333210 - Sawmill and Woodworking Machinery Manufacturing</v>
      </c>
      <c r="D446" s="22"/>
      <c r="E446" s="22" t="s">
        <v>2179</v>
      </c>
      <c r="F446" s="22"/>
    </row>
    <row r="447" spans="1:6" ht="11.25">
      <c r="A447" s="18">
        <v>333220</v>
      </c>
      <c r="B447" s="24" t="s">
        <v>3375</v>
      </c>
      <c r="C447" s="24" t="str">
        <f t="shared" si="6"/>
        <v>333220 - Plastics and Rubber Industry Machinery Manufacturing</v>
      </c>
      <c r="D447" s="22"/>
      <c r="E447" s="22" t="s">
        <v>2179</v>
      </c>
      <c r="F447" s="22"/>
    </row>
    <row r="448" spans="1:6" ht="11.25">
      <c r="A448" s="18">
        <v>333291</v>
      </c>
      <c r="B448" s="24" t="s">
        <v>3376</v>
      </c>
      <c r="C448" s="24" t="str">
        <f t="shared" si="6"/>
        <v>333291 - Paper Industry Machinery Manufacturing</v>
      </c>
      <c r="D448" s="22"/>
      <c r="E448" s="22" t="s">
        <v>2179</v>
      </c>
      <c r="F448" s="22"/>
    </row>
    <row r="449" spans="1:6" ht="11.25">
      <c r="A449" s="18">
        <v>333292</v>
      </c>
      <c r="B449" s="24" t="s">
        <v>4653</v>
      </c>
      <c r="C449" s="24" t="str">
        <f t="shared" si="6"/>
        <v>333292 - Textile Machinery Manufacturing</v>
      </c>
      <c r="D449" s="22"/>
      <c r="E449" s="22" t="s">
        <v>2179</v>
      </c>
      <c r="F449" s="22"/>
    </row>
    <row r="450" spans="1:6" ht="11.25">
      <c r="A450" s="18">
        <v>333293</v>
      </c>
      <c r="B450" s="24" t="s">
        <v>4654</v>
      </c>
      <c r="C450" s="24" t="str">
        <f aca="true" t="shared" si="7" ref="C450:C513">A450&amp;" - "&amp;B450</f>
        <v>333293 - Printing Machinery and Equipment Manufacturing</v>
      </c>
      <c r="D450" s="22"/>
      <c r="E450" s="22" t="s">
        <v>2179</v>
      </c>
      <c r="F450" s="22"/>
    </row>
    <row r="451" spans="1:6" ht="11.25">
      <c r="A451" s="18">
        <v>333294</v>
      </c>
      <c r="B451" s="24" t="s">
        <v>4655</v>
      </c>
      <c r="C451" s="24" t="str">
        <f t="shared" si="7"/>
        <v>333294 - Food Product Machinery Manufacturing</v>
      </c>
      <c r="D451" s="22"/>
      <c r="E451" s="22" t="s">
        <v>2179</v>
      </c>
      <c r="F451" s="22"/>
    </row>
    <row r="452" spans="1:6" ht="11.25">
      <c r="A452" s="18">
        <v>333295</v>
      </c>
      <c r="B452" s="24" t="s">
        <v>4642</v>
      </c>
      <c r="C452" s="24" t="str">
        <f t="shared" si="7"/>
        <v>333295 - Semiconductor Machinery Manufacturing</v>
      </c>
      <c r="D452" s="22"/>
      <c r="E452" s="22" t="s">
        <v>2179</v>
      </c>
      <c r="F452" s="22"/>
    </row>
    <row r="453" spans="1:6" ht="11.25">
      <c r="A453" s="18">
        <v>333298</v>
      </c>
      <c r="B453" s="24" t="s">
        <v>4643</v>
      </c>
      <c r="C453" s="24" t="str">
        <f t="shared" si="7"/>
        <v>333298 - All Other Industrial Machinery Manufacturing</v>
      </c>
      <c r="D453" s="22"/>
      <c r="E453" s="22" t="s">
        <v>2179</v>
      </c>
      <c r="F453" s="22"/>
    </row>
    <row r="454" spans="1:6" ht="11.25">
      <c r="A454" s="18">
        <v>333311</v>
      </c>
      <c r="B454" s="24" t="s">
        <v>4644</v>
      </c>
      <c r="C454" s="24" t="str">
        <f t="shared" si="7"/>
        <v>333311 - Automatic Vending Machine Manufacturing</v>
      </c>
      <c r="D454" s="22"/>
      <c r="E454" s="22" t="s">
        <v>2179</v>
      </c>
      <c r="F454" s="22"/>
    </row>
    <row r="455" spans="1:6" ht="11.25">
      <c r="A455" s="18">
        <v>333312</v>
      </c>
      <c r="B455" s="24" t="s">
        <v>912</v>
      </c>
      <c r="C455" s="24" t="str">
        <f t="shared" si="7"/>
        <v>333312 - Commercial Laundry, Drycleaning, and Pressing Machine Manufacturing</v>
      </c>
      <c r="D455" s="22"/>
      <c r="E455" s="22" t="s">
        <v>2179</v>
      </c>
      <c r="F455" s="22"/>
    </row>
    <row r="456" spans="1:6" ht="11.25">
      <c r="A456" s="18">
        <v>333313</v>
      </c>
      <c r="B456" s="24" t="s">
        <v>913</v>
      </c>
      <c r="C456" s="24" t="str">
        <f t="shared" si="7"/>
        <v>333313 - Office Machinery Manufacturing</v>
      </c>
      <c r="D456" s="22"/>
      <c r="E456" s="22" t="s">
        <v>2179</v>
      </c>
      <c r="F456" s="22"/>
    </row>
    <row r="457" spans="1:6" ht="11.25">
      <c r="A457" s="18">
        <v>333314</v>
      </c>
      <c r="B457" s="24" t="s">
        <v>914</v>
      </c>
      <c r="C457" s="24" t="str">
        <f t="shared" si="7"/>
        <v>333314 - Optical Instrument and Lens Manufacturing</v>
      </c>
      <c r="D457" s="22"/>
      <c r="E457" s="22" t="s">
        <v>2179</v>
      </c>
      <c r="F457" s="22"/>
    </row>
    <row r="458" spans="1:6" ht="11.25">
      <c r="A458" s="18">
        <v>333315</v>
      </c>
      <c r="B458" s="24" t="s">
        <v>4067</v>
      </c>
      <c r="C458" s="24" t="str">
        <f t="shared" si="7"/>
        <v>333315 - Photographic and Photocopying Equipment Manufacturing</v>
      </c>
      <c r="D458" s="22"/>
      <c r="E458" s="22" t="s">
        <v>2179</v>
      </c>
      <c r="F458" s="22"/>
    </row>
    <row r="459" spans="1:6" ht="11.25">
      <c r="A459" s="18">
        <v>333319</v>
      </c>
      <c r="B459" s="24" t="s">
        <v>2682</v>
      </c>
      <c r="C459" s="24" t="str">
        <f t="shared" si="7"/>
        <v>333319 - Other Commercial and Service Industry Machinery Manufacturing</v>
      </c>
      <c r="D459" s="22"/>
      <c r="E459" s="22" t="s">
        <v>2179</v>
      </c>
      <c r="F459" s="22"/>
    </row>
    <row r="460" spans="1:6" ht="11.25">
      <c r="A460" s="18">
        <v>333411</v>
      </c>
      <c r="B460" s="24" t="s">
        <v>2683</v>
      </c>
      <c r="C460" s="24" t="str">
        <f t="shared" si="7"/>
        <v>333411 - Air Purification Equipment Manufacturing</v>
      </c>
      <c r="D460" s="22"/>
      <c r="E460" s="22" t="s">
        <v>2179</v>
      </c>
      <c r="F460" s="22"/>
    </row>
    <row r="461" spans="1:6" ht="11.25">
      <c r="A461" s="18">
        <v>333412</v>
      </c>
      <c r="B461" s="24" t="s">
        <v>2684</v>
      </c>
      <c r="C461" s="24" t="str">
        <f t="shared" si="7"/>
        <v>333412 - Industrial and Commercial Fan and Blower Manufacturing</v>
      </c>
      <c r="D461" s="22"/>
      <c r="E461" s="22" t="s">
        <v>2179</v>
      </c>
      <c r="F461" s="22"/>
    </row>
    <row r="462" spans="1:6" ht="11.25">
      <c r="A462" s="18">
        <v>333414</v>
      </c>
      <c r="B462" s="24" t="s">
        <v>2685</v>
      </c>
      <c r="C462" s="24" t="str">
        <f t="shared" si="7"/>
        <v>333414 - Heating Equipment (except Warm Air Furnaces) Manufacturing</v>
      </c>
      <c r="D462" s="22"/>
      <c r="E462" s="22" t="s">
        <v>2179</v>
      </c>
      <c r="F462" s="22"/>
    </row>
    <row r="463" spans="1:6" ht="11.25">
      <c r="A463" s="18">
        <v>333415</v>
      </c>
      <c r="B463" s="24" t="s">
        <v>2485</v>
      </c>
      <c r="C463" s="24" t="str">
        <f t="shared" si="7"/>
        <v>333415 - Air-Conditioning and Warm Air Heating Equipment and Commercial and Industrial Refrigeration Equipment Manufacturing</v>
      </c>
      <c r="D463" s="22"/>
      <c r="E463" s="22" t="s">
        <v>2179</v>
      </c>
      <c r="F463" s="22"/>
    </row>
    <row r="464" spans="1:6" ht="11.25">
      <c r="A464" s="18">
        <v>333511</v>
      </c>
      <c r="B464" s="24" t="s">
        <v>2486</v>
      </c>
      <c r="C464" s="24" t="str">
        <f t="shared" si="7"/>
        <v>333511 - Industrial Mold Manufacturing</v>
      </c>
      <c r="D464" s="22"/>
      <c r="E464" s="22" t="s">
        <v>2179</v>
      </c>
      <c r="F464" s="22"/>
    </row>
    <row r="465" spans="1:6" ht="11.25">
      <c r="A465" s="18">
        <v>333512</v>
      </c>
      <c r="B465" s="24" t="s">
        <v>2487</v>
      </c>
      <c r="C465" s="24" t="str">
        <f t="shared" si="7"/>
        <v>333512 - Machine Tool (Metal Cutting Types) Manufacturing</v>
      </c>
      <c r="D465" s="22"/>
      <c r="E465" s="22" t="s">
        <v>2179</v>
      </c>
      <c r="F465" s="22"/>
    </row>
    <row r="466" spans="1:6" ht="11.25">
      <c r="A466" s="18">
        <v>333513</v>
      </c>
      <c r="B466" s="24" t="s">
        <v>2488</v>
      </c>
      <c r="C466" s="24" t="str">
        <f t="shared" si="7"/>
        <v>333513 - Machine Tool (Metal Forming Types) Manufacturing</v>
      </c>
      <c r="D466" s="22"/>
      <c r="E466" s="22" t="s">
        <v>2179</v>
      </c>
      <c r="F466" s="22"/>
    </row>
    <row r="467" spans="1:6" ht="11.25">
      <c r="A467" s="18">
        <v>333514</v>
      </c>
      <c r="B467" s="24" t="s">
        <v>2489</v>
      </c>
      <c r="C467" s="24" t="str">
        <f t="shared" si="7"/>
        <v>333514 - Special Die and Tool, Die Set, Jig, and Fixture Manufacturing</v>
      </c>
      <c r="D467" s="22"/>
      <c r="E467" s="22" t="s">
        <v>2179</v>
      </c>
      <c r="F467" s="22"/>
    </row>
    <row r="468" spans="1:6" ht="11.25">
      <c r="A468" s="18">
        <v>333515</v>
      </c>
      <c r="B468" s="24" t="s">
        <v>2490</v>
      </c>
      <c r="C468" s="24" t="str">
        <f t="shared" si="7"/>
        <v>333515 - Cutting Tool and Machine Tool Accessory Manufacturing</v>
      </c>
      <c r="D468" s="22"/>
      <c r="E468" s="22" t="s">
        <v>2179</v>
      </c>
      <c r="F468" s="22"/>
    </row>
    <row r="469" spans="1:6" ht="11.25">
      <c r="A469" s="18">
        <v>333516</v>
      </c>
      <c r="B469" s="24" t="s">
        <v>2491</v>
      </c>
      <c r="C469" s="24" t="str">
        <f t="shared" si="7"/>
        <v>333516 - Rolling Mill Machinery and Equipment Manufacturing</v>
      </c>
      <c r="D469" s="22"/>
      <c r="E469" s="22" t="s">
        <v>2179</v>
      </c>
      <c r="F469" s="22"/>
    </row>
    <row r="470" spans="1:6" ht="11.25">
      <c r="A470" s="18">
        <v>333518</v>
      </c>
      <c r="B470" s="24" t="s">
        <v>2492</v>
      </c>
      <c r="C470" s="24" t="str">
        <f t="shared" si="7"/>
        <v>333518 - Other Metalworking Machinery Manufacturing</v>
      </c>
      <c r="D470" s="22"/>
      <c r="E470" s="22" t="s">
        <v>2179</v>
      </c>
      <c r="F470" s="22"/>
    </row>
    <row r="471" spans="1:6" ht="11.25">
      <c r="A471" s="18">
        <v>333611</v>
      </c>
      <c r="B471" s="24" t="s">
        <v>2493</v>
      </c>
      <c r="C471" s="24" t="str">
        <f t="shared" si="7"/>
        <v>333611 - Turbine and Turbine Generator Set Units Manufacturing</v>
      </c>
      <c r="D471" s="22"/>
      <c r="E471" s="22" t="s">
        <v>2179</v>
      </c>
      <c r="F471" s="22"/>
    </row>
    <row r="472" spans="1:6" ht="11.25">
      <c r="A472" s="18">
        <v>333612</v>
      </c>
      <c r="B472" s="24" t="s">
        <v>2494</v>
      </c>
      <c r="C472" s="24" t="str">
        <f t="shared" si="7"/>
        <v>333612 - Speed Changer, Industrial High-Speed Drive, and Gear Manufacturing</v>
      </c>
      <c r="D472" s="22"/>
      <c r="E472" s="22" t="s">
        <v>2179</v>
      </c>
      <c r="F472" s="22"/>
    </row>
    <row r="473" spans="1:6" ht="11.25">
      <c r="A473" s="18">
        <v>333613</v>
      </c>
      <c r="B473" s="24" t="s">
        <v>2495</v>
      </c>
      <c r="C473" s="24" t="str">
        <f t="shared" si="7"/>
        <v>333613 - Mechanical Power Transmission Equipment Manufacturing</v>
      </c>
      <c r="D473" s="22"/>
      <c r="E473" s="22" t="s">
        <v>2179</v>
      </c>
      <c r="F473" s="22"/>
    </row>
    <row r="474" spans="1:6" ht="11.25">
      <c r="A474" s="18">
        <v>333618</v>
      </c>
      <c r="B474" s="24" t="s">
        <v>2496</v>
      </c>
      <c r="C474" s="24" t="str">
        <f t="shared" si="7"/>
        <v>333618 - Other Engine Equipment Manufacturing</v>
      </c>
      <c r="D474" s="22"/>
      <c r="E474" s="22" t="s">
        <v>2179</v>
      </c>
      <c r="F474" s="22"/>
    </row>
    <row r="475" spans="1:6" ht="11.25">
      <c r="A475" s="18">
        <v>333911</v>
      </c>
      <c r="B475" s="24" t="s">
        <v>2497</v>
      </c>
      <c r="C475" s="24" t="str">
        <f t="shared" si="7"/>
        <v>333911 - Pump and Pumping Equipment Manufacturing</v>
      </c>
      <c r="D475" s="22"/>
      <c r="E475" s="22" t="s">
        <v>2179</v>
      </c>
      <c r="F475" s="22"/>
    </row>
    <row r="476" spans="1:6" ht="11.25">
      <c r="A476" s="18">
        <v>333912</v>
      </c>
      <c r="B476" s="24" t="s">
        <v>2498</v>
      </c>
      <c r="C476" s="24" t="str">
        <f t="shared" si="7"/>
        <v>333912 - Air and Gas Compressor Manufacturing</v>
      </c>
      <c r="D476" s="22"/>
      <c r="E476" s="22" t="s">
        <v>2179</v>
      </c>
      <c r="F476" s="22"/>
    </row>
    <row r="477" spans="1:6" ht="11.25">
      <c r="A477" s="18">
        <v>333913</v>
      </c>
      <c r="B477" s="24" t="s">
        <v>2499</v>
      </c>
      <c r="C477" s="24" t="str">
        <f t="shared" si="7"/>
        <v>333913 - Measuring and Dispensing Pump Manufacturing</v>
      </c>
      <c r="D477" s="22"/>
      <c r="E477" s="22" t="s">
        <v>2179</v>
      </c>
      <c r="F477" s="22"/>
    </row>
    <row r="478" spans="1:6" ht="11.25">
      <c r="A478" s="18">
        <v>333921</v>
      </c>
      <c r="B478" s="24" t="s">
        <v>2500</v>
      </c>
      <c r="C478" s="24" t="str">
        <f t="shared" si="7"/>
        <v>333921 - Elevator and Moving Stairway Manufacturing</v>
      </c>
      <c r="D478" s="22"/>
      <c r="E478" s="22" t="s">
        <v>2179</v>
      </c>
      <c r="F478" s="22"/>
    </row>
    <row r="479" spans="1:6" ht="11.25">
      <c r="A479" s="18">
        <v>333922</v>
      </c>
      <c r="B479" s="24" t="s">
        <v>2501</v>
      </c>
      <c r="C479" s="24" t="str">
        <f t="shared" si="7"/>
        <v>333922 - Conveyor and Conveying Equipment Manufacturing</v>
      </c>
      <c r="D479" s="22"/>
      <c r="E479" s="22" t="s">
        <v>2179</v>
      </c>
      <c r="F479" s="22"/>
    </row>
    <row r="480" spans="1:6" ht="11.25">
      <c r="A480" s="18">
        <v>333923</v>
      </c>
      <c r="B480" s="24" t="s">
        <v>2307</v>
      </c>
      <c r="C480" s="24" t="str">
        <f t="shared" si="7"/>
        <v>333923 - Overhead Traveling Crane, Hoist, and Monorail System Manufacturing</v>
      </c>
      <c r="D480" s="22"/>
      <c r="E480" s="22" t="s">
        <v>2179</v>
      </c>
      <c r="F480" s="22"/>
    </row>
    <row r="481" spans="1:6" ht="11.25">
      <c r="A481" s="18">
        <v>333924</v>
      </c>
      <c r="B481" s="24" t="s">
        <v>1618</v>
      </c>
      <c r="C481" s="24" t="str">
        <f t="shared" si="7"/>
        <v>333924 -  Industrial Truck, Tractor, Trailer, and Stacker Machinery Manufacturing</v>
      </c>
      <c r="D481" s="22"/>
      <c r="E481" s="22" t="s">
        <v>2179</v>
      </c>
      <c r="F481" s="22"/>
    </row>
    <row r="482" spans="1:6" ht="11.25">
      <c r="A482" s="18">
        <v>333991</v>
      </c>
      <c r="B482" s="24" t="s">
        <v>2308</v>
      </c>
      <c r="C482" s="24" t="str">
        <f t="shared" si="7"/>
        <v>333991 - Power-Driven Handtool Manufacturing</v>
      </c>
      <c r="D482" s="22"/>
      <c r="E482" s="22" t="s">
        <v>2179</v>
      </c>
      <c r="F482" s="22"/>
    </row>
    <row r="483" spans="1:6" ht="11.25">
      <c r="A483" s="18">
        <v>333992</v>
      </c>
      <c r="B483" s="24" t="s">
        <v>2309</v>
      </c>
      <c r="C483" s="24" t="str">
        <f t="shared" si="7"/>
        <v>333992 - Welding and Soldering Equipment Manufacturing</v>
      </c>
      <c r="D483" s="22"/>
      <c r="E483" s="22" t="s">
        <v>2179</v>
      </c>
      <c r="F483" s="22"/>
    </row>
    <row r="484" spans="1:6" ht="11.25">
      <c r="A484" s="18">
        <v>333993</v>
      </c>
      <c r="B484" s="24" t="s">
        <v>2310</v>
      </c>
      <c r="C484" s="24" t="str">
        <f t="shared" si="7"/>
        <v>333993 - Packaging Machinery Manufacturing</v>
      </c>
      <c r="D484" s="22"/>
      <c r="E484" s="22" t="s">
        <v>2179</v>
      </c>
      <c r="F484" s="22"/>
    </row>
    <row r="485" spans="1:6" ht="11.25">
      <c r="A485" s="18">
        <v>333994</v>
      </c>
      <c r="B485" s="24" t="s">
        <v>2311</v>
      </c>
      <c r="C485" s="24" t="str">
        <f t="shared" si="7"/>
        <v>333994 - Industrial Process Furnace and Oven Manufacturing</v>
      </c>
      <c r="D485" s="22"/>
      <c r="E485" s="22" t="s">
        <v>2179</v>
      </c>
      <c r="F485" s="22"/>
    </row>
    <row r="486" spans="1:6" ht="11.25">
      <c r="A486" s="18">
        <v>333995</v>
      </c>
      <c r="B486" s="24" t="s">
        <v>2312</v>
      </c>
      <c r="C486" s="24" t="str">
        <f t="shared" si="7"/>
        <v>333995 - Fluid Power Cylinder and Actuator Manufacturing</v>
      </c>
      <c r="D486" s="22"/>
      <c r="E486" s="22" t="s">
        <v>2179</v>
      </c>
      <c r="F486" s="22"/>
    </row>
    <row r="487" spans="1:6" ht="11.25">
      <c r="A487" s="18">
        <v>333996</v>
      </c>
      <c r="B487" s="24" t="s">
        <v>2313</v>
      </c>
      <c r="C487" s="24" t="str">
        <f t="shared" si="7"/>
        <v>333996 - Fluid Power Pump and Motor Manufacturing</v>
      </c>
      <c r="D487" s="22"/>
      <c r="E487" s="22" t="s">
        <v>2179</v>
      </c>
      <c r="F487" s="22"/>
    </row>
    <row r="488" spans="1:6" ht="11.25">
      <c r="A488" s="18">
        <v>333997</v>
      </c>
      <c r="B488" s="24" t="s">
        <v>1619</v>
      </c>
      <c r="C488" s="24" t="str">
        <f t="shared" si="7"/>
        <v>333997 - Scale and Balance Manufacturing</v>
      </c>
      <c r="D488" s="22"/>
      <c r="E488" s="22" t="s">
        <v>2179</v>
      </c>
      <c r="F488" s="22"/>
    </row>
    <row r="489" spans="1:6" ht="11.25">
      <c r="A489" s="18">
        <v>333999</v>
      </c>
      <c r="B489" s="24" t="s">
        <v>359</v>
      </c>
      <c r="C489" s="24" t="str">
        <f t="shared" si="7"/>
        <v>333999 - All Other Miscellaneous General Purpose Machinery Manufacturing</v>
      </c>
      <c r="D489" s="22"/>
      <c r="E489" s="22" t="s">
        <v>2179</v>
      </c>
      <c r="F489" s="22"/>
    </row>
    <row r="490" spans="1:6" ht="11.25">
      <c r="A490" s="18">
        <v>334111</v>
      </c>
      <c r="B490" s="24" t="s">
        <v>360</v>
      </c>
      <c r="C490" s="24" t="str">
        <f t="shared" si="7"/>
        <v>334111 - Electronic Computer Manufacturing</v>
      </c>
      <c r="D490" s="22"/>
      <c r="E490" s="22" t="s">
        <v>2179</v>
      </c>
      <c r="F490" s="22"/>
    </row>
    <row r="491" spans="1:6" ht="11.25">
      <c r="A491" s="18">
        <v>334112</v>
      </c>
      <c r="B491" s="24" t="s">
        <v>361</v>
      </c>
      <c r="C491" s="24" t="str">
        <f t="shared" si="7"/>
        <v>334112 - Computer Storage Device Manufacturing</v>
      </c>
      <c r="D491" s="22"/>
      <c r="E491" s="22" t="s">
        <v>2179</v>
      </c>
      <c r="F491" s="22"/>
    </row>
    <row r="492" spans="1:6" ht="11.25">
      <c r="A492" s="18">
        <v>334113</v>
      </c>
      <c r="B492" s="24" t="s">
        <v>362</v>
      </c>
      <c r="C492" s="24" t="str">
        <f t="shared" si="7"/>
        <v>334113 - Computer Terminal Manufacturing</v>
      </c>
      <c r="D492" s="22"/>
      <c r="E492" s="22" t="s">
        <v>2179</v>
      </c>
      <c r="F492" s="22"/>
    </row>
    <row r="493" spans="1:6" ht="11.25">
      <c r="A493" s="18">
        <v>334119</v>
      </c>
      <c r="B493" s="24" t="s">
        <v>363</v>
      </c>
      <c r="C493" s="24" t="str">
        <f t="shared" si="7"/>
        <v>334119 - Other Computer Peripheral Equipment Manufacturing</v>
      </c>
      <c r="D493" s="22"/>
      <c r="E493" s="22" t="s">
        <v>2179</v>
      </c>
      <c r="F493" s="22"/>
    </row>
    <row r="494" spans="1:6" ht="11.25">
      <c r="A494" s="18">
        <v>334210</v>
      </c>
      <c r="B494" s="24" t="s">
        <v>364</v>
      </c>
      <c r="C494" s="24" t="str">
        <f t="shared" si="7"/>
        <v>334210 - Telephone Apparatus Manufacturing</v>
      </c>
      <c r="D494" s="22"/>
      <c r="E494" s="22" t="s">
        <v>2179</v>
      </c>
      <c r="F494" s="22"/>
    </row>
    <row r="495" spans="1:6" ht="11.25">
      <c r="A495" s="18">
        <v>334220</v>
      </c>
      <c r="B495" s="24" t="s">
        <v>365</v>
      </c>
      <c r="C495" s="24" t="str">
        <f t="shared" si="7"/>
        <v>334220 - Radio and Television Broadcasting and Wireless Communications Equipment Manufacturing</v>
      </c>
      <c r="D495" s="22"/>
      <c r="E495" s="22" t="s">
        <v>2179</v>
      </c>
      <c r="F495" s="22"/>
    </row>
    <row r="496" spans="1:6" ht="11.25">
      <c r="A496" s="18">
        <v>334290</v>
      </c>
      <c r="B496" s="24" t="s">
        <v>366</v>
      </c>
      <c r="C496" s="24" t="str">
        <f t="shared" si="7"/>
        <v>334290 - Other Communications Equipment Manufacturing</v>
      </c>
      <c r="D496" s="22"/>
      <c r="E496" s="22" t="s">
        <v>2179</v>
      </c>
      <c r="F496" s="22"/>
    </row>
    <row r="497" spans="1:6" ht="11.25">
      <c r="A497" s="18">
        <v>334310</v>
      </c>
      <c r="B497" s="24" t="s">
        <v>367</v>
      </c>
      <c r="C497" s="24" t="str">
        <f t="shared" si="7"/>
        <v>334310 - Audio and Video Equipment Manufacturing</v>
      </c>
      <c r="D497" s="22"/>
      <c r="E497" s="22" t="s">
        <v>2179</v>
      </c>
      <c r="F497" s="22"/>
    </row>
    <row r="498" spans="1:6" ht="11.25">
      <c r="A498" s="18">
        <v>334411</v>
      </c>
      <c r="B498" s="24" t="s">
        <v>368</v>
      </c>
      <c r="C498" s="24" t="str">
        <f t="shared" si="7"/>
        <v>334411 - Electron Tube Manufacturing</v>
      </c>
      <c r="D498" s="22"/>
      <c r="E498" s="22" t="s">
        <v>2179</v>
      </c>
      <c r="F498" s="22"/>
    </row>
    <row r="499" spans="1:6" ht="11.25">
      <c r="A499" s="18">
        <v>334412</v>
      </c>
      <c r="B499" s="24" t="s">
        <v>369</v>
      </c>
      <c r="C499" s="24" t="str">
        <f t="shared" si="7"/>
        <v>334412 - Bare Printed Circuit Board Manufacturing</v>
      </c>
      <c r="D499" s="22"/>
      <c r="E499" s="22" t="s">
        <v>2179</v>
      </c>
      <c r="F499" s="22"/>
    </row>
    <row r="500" spans="1:6" ht="11.25">
      <c r="A500" s="18">
        <v>334413</v>
      </c>
      <c r="B500" s="24" t="s">
        <v>370</v>
      </c>
      <c r="C500" s="24" t="str">
        <f t="shared" si="7"/>
        <v>334413 - Semiconductor and Related Device Manufacturing</v>
      </c>
      <c r="D500" s="22"/>
      <c r="E500" s="22" t="s">
        <v>2179</v>
      </c>
      <c r="F500" s="22"/>
    </row>
    <row r="501" spans="1:6" ht="11.25">
      <c r="A501" s="18">
        <v>334414</v>
      </c>
      <c r="B501" s="24" t="s">
        <v>2511</v>
      </c>
      <c r="C501" s="24" t="str">
        <f t="shared" si="7"/>
        <v>334414 - Electronic Capacitor Manufacturing</v>
      </c>
      <c r="D501" s="22"/>
      <c r="E501" s="22" t="s">
        <v>2179</v>
      </c>
      <c r="F501" s="22"/>
    </row>
    <row r="502" spans="1:6" ht="11.25">
      <c r="A502" s="18">
        <v>334415</v>
      </c>
      <c r="B502" s="24" t="s">
        <v>2512</v>
      </c>
      <c r="C502" s="24" t="str">
        <f t="shared" si="7"/>
        <v>334415 - Electronic Resistor Manufacturing</v>
      </c>
      <c r="D502" s="22"/>
      <c r="E502" s="22" t="s">
        <v>2179</v>
      </c>
      <c r="F502" s="22"/>
    </row>
    <row r="503" spans="1:6" ht="11.25">
      <c r="A503" s="18">
        <v>334416</v>
      </c>
      <c r="B503" s="24" t="s">
        <v>2513</v>
      </c>
      <c r="C503" s="24" t="str">
        <f t="shared" si="7"/>
        <v>334416 - Electronic Coil, Transformer, and Other Inductor Manufacturing</v>
      </c>
      <c r="D503" s="22"/>
      <c r="E503" s="22" t="s">
        <v>2179</v>
      </c>
      <c r="F503" s="22"/>
    </row>
    <row r="504" spans="1:6" ht="11.25">
      <c r="A504" s="18">
        <v>334417</v>
      </c>
      <c r="B504" s="24" t="s">
        <v>3322</v>
      </c>
      <c r="C504" s="24" t="str">
        <f t="shared" si="7"/>
        <v>334417 - Electronic Connector Manufacturing</v>
      </c>
      <c r="D504" s="22"/>
      <c r="E504" s="22" t="s">
        <v>2179</v>
      </c>
      <c r="F504" s="22"/>
    </row>
    <row r="505" spans="1:6" ht="11.25">
      <c r="A505" s="18">
        <v>334418</v>
      </c>
      <c r="B505" s="24" t="s">
        <v>3323</v>
      </c>
      <c r="C505" s="24" t="str">
        <f t="shared" si="7"/>
        <v>334418 - Printed Circuit Assembly (Electronic Assembly) Manufacturing</v>
      </c>
      <c r="D505" s="22"/>
      <c r="E505" s="22" t="s">
        <v>2179</v>
      </c>
      <c r="F505" s="22"/>
    </row>
    <row r="506" spans="1:6" ht="11.25">
      <c r="A506" s="18">
        <v>334419</v>
      </c>
      <c r="B506" s="24" t="s">
        <v>3324</v>
      </c>
      <c r="C506" s="24" t="str">
        <f t="shared" si="7"/>
        <v>334419 - Other Electronic Component Manufacturing</v>
      </c>
      <c r="D506" s="22"/>
      <c r="E506" s="22" t="s">
        <v>2179</v>
      </c>
      <c r="F506" s="22"/>
    </row>
    <row r="507" spans="1:6" ht="11.25">
      <c r="A507" s="18">
        <v>334510</v>
      </c>
      <c r="B507" s="24" t="s">
        <v>3325</v>
      </c>
      <c r="C507" s="24" t="str">
        <f t="shared" si="7"/>
        <v>334510 - Electromedical and Electrotherapeutic Apparatus Manufacturing</v>
      </c>
      <c r="D507" s="22"/>
      <c r="E507" s="22" t="s">
        <v>2179</v>
      </c>
      <c r="F507" s="22"/>
    </row>
    <row r="508" spans="1:6" ht="11.25">
      <c r="A508" s="18">
        <v>334511</v>
      </c>
      <c r="B508" s="24" t="s">
        <v>3326</v>
      </c>
      <c r="C508" s="24" t="str">
        <f t="shared" si="7"/>
        <v>334511 - Search, Detection, Navigation, Guidance, Aeronautical, and Nautical System and Instrument Manufacturing</v>
      </c>
      <c r="D508" s="22"/>
      <c r="E508" s="22" t="s">
        <v>2179</v>
      </c>
      <c r="F508" s="22"/>
    </row>
    <row r="509" spans="1:6" ht="11.25">
      <c r="A509" s="18">
        <v>334512</v>
      </c>
      <c r="B509" s="24" t="s">
        <v>3327</v>
      </c>
      <c r="C509" s="24" t="str">
        <f t="shared" si="7"/>
        <v>334512 - Automatic Environmental Control Manufacturing for Residential, Commercial, and Appliance Use</v>
      </c>
      <c r="D509" s="22"/>
      <c r="E509" s="22" t="s">
        <v>2179</v>
      </c>
      <c r="F509" s="22"/>
    </row>
    <row r="510" spans="1:6" ht="11.25">
      <c r="A510" s="18">
        <v>334513</v>
      </c>
      <c r="B510" s="24" t="s">
        <v>1620</v>
      </c>
      <c r="C510" s="24" t="str">
        <f t="shared" si="7"/>
        <v>334513 -  Instruments and Related Products Manufacturing for Measuring, Displaying, and Controlling Industrial Process Variables</v>
      </c>
      <c r="D510" s="22"/>
      <c r="E510" s="22" t="s">
        <v>2179</v>
      </c>
      <c r="F510" s="22"/>
    </row>
    <row r="511" spans="1:6" ht="11.25">
      <c r="A511" s="18">
        <v>334514</v>
      </c>
      <c r="B511" s="24" t="s">
        <v>2297</v>
      </c>
      <c r="C511" s="24" t="str">
        <f t="shared" si="7"/>
        <v>334514 - Totalizing Fluid Meter and Counting Device Manufacturing</v>
      </c>
      <c r="D511" s="22"/>
      <c r="E511" s="22" t="s">
        <v>2179</v>
      </c>
      <c r="F511" s="22"/>
    </row>
    <row r="512" spans="1:6" ht="11.25">
      <c r="A512" s="18">
        <v>334515</v>
      </c>
      <c r="B512" s="24" t="s">
        <v>2298</v>
      </c>
      <c r="C512" s="24" t="str">
        <f t="shared" si="7"/>
        <v>334515 - Instrument Manufacturing for Measuring and Testing Electricity and Electrical Signals</v>
      </c>
      <c r="D512" s="22"/>
      <c r="E512" s="22" t="s">
        <v>2179</v>
      </c>
      <c r="F512" s="22"/>
    </row>
    <row r="513" spans="1:6" ht="11.25">
      <c r="A513" s="18">
        <v>334516</v>
      </c>
      <c r="B513" s="24" t="s">
        <v>2299</v>
      </c>
      <c r="C513" s="24" t="str">
        <f t="shared" si="7"/>
        <v>334516 - Analytical Laboratory Instrument Manufacturing</v>
      </c>
      <c r="D513" s="22"/>
      <c r="E513" s="22" t="s">
        <v>2179</v>
      </c>
      <c r="F513" s="22"/>
    </row>
    <row r="514" spans="1:6" ht="11.25">
      <c r="A514" s="18">
        <v>334517</v>
      </c>
      <c r="B514" s="24" t="s">
        <v>2300</v>
      </c>
      <c r="C514" s="24" t="str">
        <f aca="true" t="shared" si="8" ref="C514:C577">A514&amp;" - "&amp;B514</f>
        <v>334517 - Irradiation Apparatus Manufacturing</v>
      </c>
      <c r="D514" s="22"/>
      <c r="E514" s="22" t="s">
        <v>2179</v>
      </c>
      <c r="F514" s="22"/>
    </row>
    <row r="515" spans="1:6" ht="11.25">
      <c r="A515" s="18">
        <v>334518</v>
      </c>
      <c r="B515" s="24" t="s">
        <v>2301</v>
      </c>
      <c r="C515" s="24" t="str">
        <f t="shared" si="8"/>
        <v>334518 - Watch, Clock, and Part Manufacturing</v>
      </c>
      <c r="D515" s="22"/>
      <c r="E515" s="22" t="s">
        <v>2179</v>
      </c>
      <c r="F515" s="22"/>
    </row>
    <row r="516" spans="1:6" ht="11.25">
      <c r="A516" s="18">
        <v>334519</v>
      </c>
      <c r="B516" s="24" t="s">
        <v>2302</v>
      </c>
      <c r="C516" s="24" t="str">
        <f t="shared" si="8"/>
        <v>334519 - Other Measuring and Controlling Device Manufacturing</v>
      </c>
      <c r="D516" s="22"/>
      <c r="E516" s="22" t="s">
        <v>2179</v>
      </c>
      <c r="F516" s="22"/>
    </row>
    <row r="517" spans="1:6" ht="11.25">
      <c r="A517" s="18">
        <v>334611</v>
      </c>
      <c r="B517" s="24" t="s">
        <v>2303</v>
      </c>
      <c r="C517" s="24" t="str">
        <f t="shared" si="8"/>
        <v>334611 - Software Reproducing</v>
      </c>
      <c r="D517" s="22"/>
      <c r="E517" s="22" t="s">
        <v>2179</v>
      </c>
      <c r="F517" s="22"/>
    </row>
    <row r="518" spans="1:6" ht="11.25">
      <c r="A518" s="18">
        <v>334612</v>
      </c>
      <c r="B518" s="24" t="s">
        <v>2304</v>
      </c>
      <c r="C518" s="24" t="str">
        <f t="shared" si="8"/>
        <v>334612 - Prerecorded Compact Disc (except Software), Tape, and Record Reproducing</v>
      </c>
      <c r="D518" s="22"/>
      <c r="E518" s="22" t="s">
        <v>2179</v>
      </c>
      <c r="F518" s="22"/>
    </row>
    <row r="519" spans="1:6" ht="11.25">
      <c r="A519" s="18">
        <v>334613</v>
      </c>
      <c r="B519" s="24" t="s">
        <v>2305</v>
      </c>
      <c r="C519" s="24" t="str">
        <f t="shared" si="8"/>
        <v>334613 - Magnetic and Optical Recording Media Manufacturing</v>
      </c>
      <c r="D519" s="22"/>
      <c r="E519" s="22" t="s">
        <v>2179</v>
      </c>
      <c r="F519" s="22"/>
    </row>
    <row r="520" spans="1:6" ht="11.25">
      <c r="A520" s="18">
        <v>335110</v>
      </c>
      <c r="B520" s="24" t="s">
        <v>2306</v>
      </c>
      <c r="C520" s="24" t="str">
        <f t="shared" si="8"/>
        <v>335110 - Electric Lamp Bulb and Part Manufacturing</v>
      </c>
      <c r="D520" s="22"/>
      <c r="E520" s="22" t="s">
        <v>2179</v>
      </c>
      <c r="F520" s="22"/>
    </row>
    <row r="521" spans="1:6" ht="11.25">
      <c r="A521" s="18">
        <v>335121</v>
      </c>
      <c r="B521" s="24" t="s">
        <v>830</v>
      </c>
      <c r="C521" s="24" t="str">
        <f t="shared" si="8"/>
        <v>335121 - Residential Electric Lighting Fixture Manufacturing</v>
      </c>
      <c r="D521" s="22"/>
      <c r="E521" s="22" t="s">
        <v>2179</v>
      </c>
      <c r="F521" s="22"/>
    </row>
    <row r="522" spans="1:6" ht="11.25">
      <c r="A522" s="18">
        <v>335122</v>
      </c>
      <c r="B522" s="24" t="s">
        <v>831</v>
      </c>
      <c r="C522" s="24" t="str">
        <f t="shared" si="8"/>
        <v>335122 - Commercial, Industrial, and Institutional Electric Lighting Fixture Manufacturing</v>
      </c>
      <c r="D522" s="22"/>
      <c r="E522" s="22" t="s">
        <v>2179</v>
      </c>
      <c r="F522" s="22"/>
    </row>
    <row r="523" spans="1:6" ht="11.25">
      <c r="A523" s="18">
        <v>335129</v>
      </c>
      <c r="B523" s="24" t="s">
        <v>4656</v>
      </c>
      <c r="C523" s="24" t="str">
        <f t="shared" si="8"/>
        <v>335129 - Other Lighting Equipment Manufacturing</v>
      </c>
      <c r="D523" s="22"/>
      <c r="E523" s="22" t="s">
        <v>2179</v>
      </c>
      <c r="F523" s="22"/>
    </row>
    <row r="524" spans="1:6" ht="11.25">
      <c r="A524" s="18">
        <v>335211</v>
      </c>
      <c r="B524" s="24" t="s">
        <v>4657</v>
      </c>
      <c r="C524" s="24" t="str">
        <f t="shared" si="8"/>
        <v>335211 - Electric Housewares and Household Fan Manufacturing</v>
      </c>
      <c r="D524" s="22"/>
      <c r="E524" s="22" t="s">
        <v>2179</v>
      </c>
      <c r="F524" s="22"/>
    </row>
    <row r="525" spans="1:6" ht="11.25">
      <c r="A525" s="18">
        <v>335212</v>
      </c>
      <c r="B525" s="24" t="s">
        <v>5289</v>
      </c>
      <c r="C525" s="24" t="str">
        <f t="shared" si="8"/>
        <v>335212 - Household Vacuum Cleaner Manufacturing</v>
      </c>
      <c r="D525" s="22"/>
      <c r="E525" s="22" t="s">
        <v>2179</v>
      </c>
      <c r="F525" s="22"/>
    </row>
    <row r="526" spans="1:6" ht="11.25">
      <c r="A526" s="18">
        <v>335221</v>
      </c>
      <c r="B526" s="24" t="s">
        <v>5290</v>
      </c>
      <c r="C526" s="24" t="str">
        <f t="shared" si="8"/>
        <v>335221 - Household Cooking Appliance Manufacturing</v>
      </c>
      <c r="D526" s="22"/>
      <c r="E526" s="22" t="s">
        <v>2179</v>
      </c>
      <c r="F526" s="22"/>
    </row>
    <row r="527" spans="1:6" ht="11.25">
      <c r="A527" s="18">
        <v>335222</v>
      </c>
      <c r="B527" s="24" t="s">
        <v>4149</v>
      </c>
      <c r="C527" s="24" t="str">
        <f t="shared" si="8"/>
        <v>335222 - Household Refrigerator and Home Freezer Manufacturing</v>
      </c>
      <c r="D527" s="22"/>
      <c r="E527" s="22" t="s">
        <v>2179</v>
      </c>
      <c r="F527" s="22"/>
    </row>
    <row r="528" spans="1:6" ht="11.25">
      <c r="A528" s="18">
        <v>335224</v>
      </c>
      <c r="B528" s="24" t="s">
        <v>4150</v>
      </c>
      <c r="C528" s="24" t="str">
        <f t="shared" si="8"/>
        <v>335224 - Household Laundry Equipment Manufacturing</v>
      </c>
      <c r="D528" s="22"/>
      <c r="E528" s="22" t="s">
        <v>2179</v>
      </c>
      <c r="F528" s="22"/>
    </row>
    <row r="529" spans="1:6" ht="11.25">
      <c r="A529" s="18">
        <v>335228</v>
      </c>
      <c r="B529" s="24" t="s">
        <v>4151</v>
      </c>
      <c r="C529" s="24" t="str">
        <f t="shared" si="8"/>
        <v>335228 - Other Major Household Appliance Manufacturing</v>
      </c>
      <c r="D529" s="22"/>
      <c r="E529" s="22" t="s">
        <v>2179</v>
      </c>
      <c r="F529" s="22"/>
    </row>
    <row r="530" spans="1:6" ht="11.25">
      <c r="A530" s="18">
        <v>335311</v>
      </c>
      <c r="B530" s="24" t="s">
        <v>4152</v>
      </c>
      <c r="C530" s="24" t="str">
        <f t="shared" si="8"/>
        <v>335311 - Power, Distribution, and Specialty Transformer Manufacturing</v>
      </c>
      <c r="D530" s="22"/>
      <c r="E530" s="22" t="s">
        <v>2179</v>
      </c>
      <c r="F530" s="22"/>
    </row>
    <row r="531" spans="1:6" ht="11.25">
      <c r="A531" s="18">
        <v>335312</v>
      </c>
      <c r="B531" s="24" t="s">
        <v>4153</v>
      </c>
      <c r="C531" s="24" t="str">
        <f t="shared" si="8"/>
        <v>335312 - Motor and Generator Manufacturing</v>
      </c>
      <c r="D531" s="22"/>
      <c r="E531" s="22" t="s">
        <v>2179</v>
      </c>
      <c r="F531" s="22"/>
    </row>
    <row r="532" spans="1:6" ht="11.25">
      <c r="A532" s="18">
        <v>335313</v>
      </c>
      <c r="B532" s="24" t="s">
        <v>5086</v>
      </c>
      <c r="C532" s="24" t="str">
        <f t="shared" si="8"/>
        <v>335313 - Switchgear and Switchboard Apparatus Manufacturing</v>
      </c>
      <c r="D532" s="22"/>
      <c r="E532" s="22" t="s">
        <v>2179</v>
      </c>
      <c r="F532" s="22"/>
    </row>
    <row r="533" spans="1:6" ht="11.25">
      <c r="A533" s="18">
        <v>335314</v>
      </c>
      <c r="B533" s="24" t="s">
        <v>5087</v>
      </c>
      <c r="C533" s="24" t="str">
        <f t="shared" si="8"/>
        <v>335314 - Relay and Industrial Control Manufacturing</v>
      </c>
      <c r="D533" s="22"/>
      <c r="E533" s="22" t="s">
        <v>2179</v>
      </c>
      <c r="F533" s="22"/>
    </row>
    <row r="534" spans="1:6" ht="11.25">
      <c r="A534" s="18">
        <v>335911</v>
      </c>
      <c r="B534" s="24" t="s">
        <v>5088</v>
      </c>
      <c r="C534" s="24" t="str">
        <f t="shared" si="8"/>
        <v>335911 - Storage Battery Manufacturing</v>
      </c>
      <c r="D534" s="22"/>
      <c r="E534" s="22" t="s">
        <v>2179</v>
      </c>
      <c r="F534" s="22"/>
    </row>
    <row r="535" spans="1:6" ht="11.25">
      <c r="A535" s="18">
        <v>335912</v>
      </c>
      <c r="B535" s="24" t="s">
        <v>5089</v>
      </c>
      <c r="C535" s="24" t="str">
        <f t="shared" si="8"/>
        <v>335912 - Primary Battery Manufacturing</v>
      </c>
      <c r="D535" s="22"/>
      <c r="E535" s="22" t="s">
        <v>2179</v>
      </c>
      <c r="F535" s="22"/>
    </row>
    <row r="536" spans="1:6" ht="11.25">
      <c r="A536" s="18">
        <v>335921</v>
      </c>
      <c r="B536" s="24" t="s">
        <v>5090</v>
      </c>
      <c r="C536" s="24" t="str">
        <f t="shared" si="8"/>
        <v>335921 - Fiber Optic Cable Manufacturing</v>
      </c>
      <c r="D536" s="22"/>
      <c r="E536" s="22" t="s">
        <v>2179</v>
      </c>
      <c r="F536" s="22"/>
    </row>
    <row r="537" spans="1:6" ht="11.25">
      <c r="A537" s="18">
        <v>335929</v>
      </c>
      <c r="B537" s="24" t="s">
        <v>5091</v>
      </c>
      <c r="C537" s="24" t="str">
        <f t="shared" si="8"/>
        <v>335929 - Other Communication and Energy Wire Manufacturing</v>
      </c>
      <c r="D537" s="22"/>
      <c r="E537" s="22" t="s">
        <v>2179</v>
      </c>
      <c r="F537" s="22"/>
    </row>
    <row r="538" spans="1:6" ht="11.25">
      <c r="A538" s="18">
        <v>335931</v>
      </c>
      <c r="B538" s="24" t="s">
        <v>5092</v>
      </c>
      <c r="C538" s="24" t="str">
        <f t="shared" si="8"/>
        <v>335931 - Current-Carrying Wiring Device Manufacturing</v>
      </c>
      <c r="D538" s="22"/>
      <c r="E538" s="22" t="s">
        <v>2179</v>
      </c>
      <c r="F538" s="22"/>
    </row>
    <row r="539" spans="1:6" ht="11.25">
      <c r="A539" s="18">
        <v>335932</v>
      </c>
      <c r="B539" s="24" t="s">
        <v>5093</v>
      </c>
      <c r="C539" s="24" t="str">
        <f t="shared" si="8"/>
        <v>335932 - Noncurrent-Carrying Wiring Device Manufacturing</v>
      </c>
      <c r="D539" s="22"/>
      <c r="E539" s="22" t="s">
        <v>2179</v>
      </c>
      <c r="F539" s="22"/>
    </row>
    <row r="540" spans="1:6" ht="11.25">
      <c r="A540" s="18">
        <v>335991</v>
      </c>
      <c r="B540" s="24" t="s">
        <v>5094</v>
      </c>
      <c r="C540" s="24" t="str">
        <f t="shared" si="8"/>
        <v>335991 - Carbon and Graphite Product Manufacturing</v>
      </c>
      <c r="D540" s="22"/>
      <c r="E540" s="22" t="s">
        <v>2179</v>
      </c>
      <c r="F540" s="22"/>
    </row>
    <row r="541" spans="1:6" ht="11.25">
      <c r="A541" s="18">
        <v>335999</v>
      </c>
      <c r="B541" s="24" t="s">
        <v>2429</v>
      </c>
      <c r="C541" s="24" t="str">
        <f t="shared" si="8"/>
        <v>335999 - All Other Miscellaneous Electrical Equipment and Component Manufacturing</v>
      </c>
      <c r="D541" s="22"/>
      <c r="E541" s="22" t="s">
        <v>2179</v>
      </c>
      <c r="F541" s="22"/>
    </row>
    <row r="542" spans="1:6" ht="11.25">
      <c r="A542" s="18">
        <v>336111</v>
      </c>
      <c r="B542" s="24" t="s">
        <v>2430</v>
      </c>
      <c r="C542" s="24" t="str">
        <f t="shared" si="8"/>
        <v>336111 - Automobile Manufacturing</v>
      </c>
      <c r="D542" s="22"/>
      <c r="E542" s="22" t="s">
        <v>2179</v>
      </c>
      <c r="F542" s="22"/>
    </row>
    <row r="543" spans="1:6" ht="11.25">
      <c r="A543" s="18">
        <v>336112</v>
      </c>
      <c r="B543" s="24" t="s">
        <v>2431</v>
      </c>
      <c r="C543" s="24" t="str">
        <f t="shared" si="8"/>
        <v>336112 - Light Truck and Utility Vehicle Manufacturing</v>
      </c>
      <c r="D543" s="22"/>
      <c r="E543" s="22" t="s">
        <v>2179</v>
      </c>
      <c r="F543" s="22"/>
    </row>
    <row r="544" spans="1:6" ht="11.25">
      <c r="A544" s="18">
        <v>336120</v>
      </c>
      <c r="B544" s="24" t="s">
        <v>2432</v>
      </c>
      <c r="C544" s="24" t="str">
        <f t="shared" si="8"/>
        <v>336120 - Heavy Duty Truck Manufacturing</v>
      </c>
      <c r="D544" s="22"/>
      <c r="E544" s="22" t="s">
        <v>2179</v>
      </c>
      <c r="F544" s="22"/>
    </row>
    <row r="545" spans="1:6" ht="11.25">
      <c r="A545" s="18">
        <v>336211</v>
      </c>
      <c r="B545" s="24" t="s">
        <v>2433</v>
      </c>
      <c r="C545" s="24" t="str">
        <f t="shared" si="8"/>
        <v>336211 - Motor Vehicle Body Manufacturing</v>
      </c>
      <c r="D545" s="22"/>
      <c r="E545" s="22" t="s">
        <v>2179</v>
      </c>
      <c r="F545" s="22"/>
    </row>
    <row r="546" spans="1:6" ht="11.25">
      <c r="A546" s="18">
        <v>336212</v>
      </c>
      <c r="B546" s="24" t="s">
        <v>2434</v>
      </c>
      <c r="C546" s="24" t="str">
        <f t="shared" si="8"/>
        <v>336212 - Truck Trailer Manufacturing</v>
      </c>
      <c r="D546" s="22"/>
      <c r="E546" s="22" t="s">
        <v>2179</v>
      </c>
      <c r="F546" s="22"/>
    </row>
    <row r="547" spans="1:6" ht="11.25">
      <c r="A547" s="18">
        <v>336213</v>
      </c>
      <c r="B547" s="24" t="s">
        <v>2435</v>
      </c>
      <c r="C547" s="24" t="str">
        <f t="shared" si="8"/>
        <v>336213 - Motor Home Manufacturing</v>
      </c>
      <c r="D547" s="22"/>
      <c r="E547" s="22" t="s">
        <v>2179</v>
      </c>
      <c r="F547" s="22"/>
    </row>
    <row r="548" spans="1:6" ht="11.25">
      <c r="A548" s="18">
        <v>336214</v>
      </c>
      <c r="B548" s="24" t="s">
        <v>2436</v>
      </c>
      <c r="C548" s="24" t="str">
        <f t="shared" si="8"/>
        <v>336214 - Travel Trailer and Camper Manufacturing</v>
      </c>
      <c r="D548" s="22"/>
      <c r="E548" s="22" t="s">
        <v>2179</v>
      </c>
      <c r="F548" s="22"/>
    </row>
    <row r="549" spans="1:6" ht="11.25">
      <c r="A549" s="18">
        <v>336311</v>
      </c>
      <c r="B549" s="24" t="s">
        <v>2437</v>
      </c>
      <c r="C549" s="24" t="str">
        <f t="shared" si="8"/>
        <v>336311 - Carburetor, Piston, Piston Ring, and Valve Manufacturing</v>
      </c>
      <c r="D549" s="22"/>
      <c r="E549" s="22" t="s">
        <v>2179</v>
      </c>
      <c r="F549" s="22"/>
    </row>
    <row r="550" spans="1:6" ht="11.25">
      <c r="A550" s="18">
        <v>336312</v>
      </c>
      <c r="B550" s="24" t="s">
        <v>2438</v>
      </c>
      <c r="C550" s="24" t="str">
        <f t="shared" si="8"/>
        <v>336312 - Gasoline Engine and Engine Parts Manufacturing</v>
      </c>
      <c r="D550" s="22"/>
      <c r="E550" s="22" t="s">
        <v>2179</v>
      </c>
      <c r="F550" s="22"/>
    </row>
    <row r="551" spans="1:6" ht="11.25">
      <c r="A551" s="18">
        <v>336321</v>
      </c>
      <c r="B551" s="24" t="s">
        <v>2439</v>
      </c>
      <c r="C551" s="24" t="str">
        <f t="shared" si="8"/>
        <v>336321 - Vehicular Lighting Equipment Manufacturing</v>
      </c>
      <c r="D551" s="22"/>
      <c r="E551" s="22" t="s">
        <v>2179</v>
      </c>
      <c r="F551" s="22"/>
    </row>
    <row r="552" spans="1:6" ht="11.25">
      <c r="A552" s="18">
        <v>336322</v>
      </c>
      <c r="B552" s="24" t="s">
        <v>2440</v>
      </c>
      <c r="C552" s="24" t="str">
        <f t="shared" si="8"/>
        <v>336322 - Other Motor Vehicle Electrical and Electronic Equipment Manufacturing</v>
      </c>
      <c r="D552" s="22"/>
      <c r="E552" s="22" t="s">
        <v>2179</v>
      </c>
      <c r="F552" s="22"/>
    </row>
    <row r="553" spans="1:6" ht="11.25">
      <c r="A553" s="18">
        <v>336330</v>
      </c>
      <c r="B553" s="24" t="s">
        <v>2441</v>
      </c>
      <c r="C553" s="24" t="str">
        <f t="shared" si="8"/>
        <v>336330 - Motor Vehicle Steering and Suspension Components (except Spring) Manufacturing</v>
      </c>
      <c r="D553" s="22"/>
      <c r="E553" s="22" t="s">
        <v>2179</v>
      </c>
      <c r="F553" s="22"/>
    </row>
    <row r="554" spans="1:6" ht="11.25">
      <c r="A554" s="18">
        <v>336340</v>
      </c>
      <c r="B554" s="24" t="s">
        <v>2442</v>
      </c>
      <c r="C554" s="24" t="str">
        <f t="shared" si="8"/>
        <v>336340 - Motor Vehicle Brake System Manufacturing</v>
      </c>
      <c r="D554" s="22"/>
      <c r="E554" s="22" t="s">
        <v>2179</v>
      </c>
      <c r="F554" s="22"/>
    </row>
    <row r="555" spans="1:6" ht="11.25">
      <c r="A555" s="18">
        <v>336350</v>
      </c>
      <c r="B555" s="24" t="s">
        <v>2443</v>
      </c>
      <c r="C555" s="24" t="str">
        <f t="shared" si="8"/>
        <v>336350 - Motor Vehicle Transmission and Power Train Parts Manufacturing</v>
      </c>
      <c r="D555" s="22"/>
      <c r="E555" s="22" t="s">
        <v>2179</v>
      </c>
      <c r="F555" s="22"/>
    </row>
    <row r="556" spans="1:6" ht="11.25">
      <c r="A556" s="18">
        <v>336360</v>
      </c>
      <c r="B556" s="24" t="s">
        <v>2444</v>
      </c>
      <c r="C556" s="24" t="str">
        <f t="shared" si="8"/>
        <v>336360 - Motor Vehicle Seating and Interior Trim Manufacturing</v>
      </c>
      <c r="D556" s="22"/>
      <c r="E556" s="22" t="s">
        <v>2179</v>
      </c>
      <c r="F556" s="22"/>
    </row>
    <row r="557" spans="1:6" ht="11.25">
      <c r="A557" s="18">
        <v>336370</v>
      </c>
      <c r="B557" s="24" t="s">
        <v>2445</v>
      </c>
      <c r="C557" s="24" t="str">
        <f t="shared" si="8"/>
        <v>336370 - Motor Vehicle Metal Stamping</v>
      </c>
      <c r="D557" s="22"/>
      <c r="E557" s="22" t="s">
        <v>2179</v>
      </c>
      <c r="F557" s="22"/>
    </row>
    <row r="558" spans="1:6" ht="11.25">
      <c r="A558" s="18">
        <v>336391</v>
      </c>
      <c r="B558" s="24" t="s">
        <v>2446</v>
      </c>
      <c r="C558" s="24" t="str">
        <f t="shared" si="8"/>
        <v>336391 - Motor Vehicle Air-Conditioning Manufacturing</v>
      </c>
      <c r="D558" s="22"/>
      <c r="E558" s="22" t="s">
        <v>2179</v>
      </c>
      <c r="F558" s="22"/>
    </row>
    <row r="559" spans="1:6" ht="11.25">
      <c r="A559" s="18">
        <v>336399</v>
      </c>
      <c r="B559" s="24" t="s">
        <v>4868</v>
      </c>
      <c r="C559" s="24" t="str">
        <f t="shared" si="8"/>
        <v>336399 - All Other Motor Vehicle Parts Manufacturing</v>
      </c>
      <c r="D559" s="22"/>
      <c r="E559" s="22" t="s">
        <v>2179</v>
      </c>
      <c r="F559" s="22"/>
    </row>
    <row r="560" spans="1:6" ht="11.25">
      <c r="A560" s="18">
        <v>336411</v>
      </c>
      <c r="B560" s="24" t="s">
        <v>4869</v>
      </c>
      <c r="C560" s="24" t="str">
        <f t="shared" si="8"/>
        <v>336411 - Aircraft Manufacturing</v>
      </c>
      <c r="D560" s="22"/>
      <c r="E560" s="22" t="s">
        <v>2179</v>
      </c>
      <c r="F560" s="22"/>
    </row>
    <row r="561" spans="1:6" ht="11.25">
      <c r="A561" s="18">
        <v>336412</v>
      </c>
      <c r="B561" s="24" t="s">
        <v>4870</v>
      </c>
      <c r="C561" s="24" t="str">
        <f t="shared" si="8"/>
        <v>336412 - Aircraft Engine and Engine Parts Manufacturing</v>
      </c>
      <c r="D561" s="22"/>
      <c r="E561" s="22" t="s">
        <v>2179</v>
      </c>
      <c r="F561" s="22"/>
    </row>
    <row r="562" spans="1:6" ht="11.25">
      <c r="A562" s="18">
        <v>336413</v>
      </c>
      <c r="B562" s="24" t="s">
        <v>4871</v>
      </c>
      <c r="C562" s="24" t="str">
        <f t="shared" si="8"/>
        <v>336413 - Other Aircraft Parts and Auxiliary Equipment Manufacturing</v>
      </c>
      <c r="D562" s="22"/>
      <c r="E562" s="22" t="s">
        <v>2179</v>
      </c>
      <c r="F562" s="22"/>
    </row>
    <row r="563" spans="1:6" ht="11.25">
      <c r="A563" s="18">
        <v>336414</v>
      </c>
      <c r="B563" s="24" t="s">
        <v>4872</v>
      </c>
      <c r="C563" s="24" t="str">
        <f t="shared" si="8"/>
        <v>336414 - Guided Missile and Space Vehicle Manufacturing</v>
      </c>
      <c r="D563" s="22"/>
      <c r="E563" s="22" t="s">
        <v>2179</v>
      </c>
      <c r="F563" s="22"/>
    </row>
    <row r="564" spans="1:6" ht="11.25">
      <c r="A564" s="18">
        <v>336415</v>
      </c>
      <c r="B564" s="24" t="s">
        <v>4873</v>
      </c>
      <c r="C564" s="24" t="str">
        <f t="shared" si="8"/>
        <v>336415 - Guided Missile and Space Vehicle Propulsion Unit and Propulsion Unit Parts Manufacturing</v>
      </c>
      <c r="D564" s="22"/>
      <c r="E564" s="22" t="s">
        <v>2179</v>
      </c>
      <c r="F564" s="22"/>
    </row>
    <row r="565" spans="1:6" ht="11.25">
      <c r="A565" s="18">
        <v>336419</v>
      </c>
      <c r="B565" s="24" t="s">
        <v>2244</v>
      </c>
      <c r="C565" s="24" t="str">
        <f t="shared" si="8"/>
        <v>336419 - Other Guided Missile and Space Vehicle Parts and Auxiliary Equipment Manufacturing</v>
      </c>
      <c r="D565" s="22"/>
      <c r="E565" s="22" t="s">
        <v>2179</v>
      </c>
      <c r="F565" s="22"/>
    </row>
    <row r="566" spans="1:6" ht="11.25">
      <c r="A566" s="18">
        <v>336510</v>
      </c>
      <c r="B566" s="24" t="s">
        <v>2245</v>
      </c>
      <c r="C566" s="24" t="str">
        <f t="shared" si="8"/>
        <v>336510 - Railroad Rolling Stock Manufacturing</v>
      </c>
      <c r="D566" s="22"/>
      <c r="E566" s="22" t="s">
        <v>2179</v>
      </c>
      <c r="F566" s="22"/>
    </row>
    <row r="567" spans="1:6" ht="11.25">
      <c r="A567" s="18">
        <v>336611</v>
      </c>
      <c r="B567" s="24" t="s">
        <v>2246</v>
      </c>
      <c r="C567" s="24" t="str">
        <f t="shared" si="8"/>
        <v>336611 - Ship Building and Repairing</v>
      </c>
      <c r="D567" s="22"/>
      <c r="E567" s="22" t="s">
        <v>2179</v>
      </c>
      <c r="F567" s="22"/>
    </row>
    <row r="568" spans="1:6" ht="11.25">
      <c r="A568" s="18">
        <v>336612</v>
      </c>
      <c r="B568" s="24" t="s">
        <v>2247</v>
      </c>
      <c r="C568" s="24" t="str">
        <f t="shared" si="8"/>
        <v>336612 - Boat Building</v>
      </c>
      <c r="D568" s="22"/>
      <c r="E568" s="22" t="s">
        <v>2179</v>
      </c>
      <c r="F568" s="22"/>
    </row>
    <row r="569" spans="1:6" ht="11.25">
      <c r="A569" s="18">
        <v>336991</v>
      </c>
      <c r="B569" s="24" t="s">
        <v>4281</v>
      </c>
      <c r="C569" s="24" t="str">
        <f t="shared" si="8"/>
        <v>336991 - Motorcycle, Bicycle, and Parts Manufacturing</v>
      </c>
      <c r="D569" s="22"/>
      <c r="E569" s="22" t="s">
        <v>2179</v>
      </c>
      <c r="F569" s="22"/>
    </row>
    <row r="570" spans="1:6" ht="11.25">
      <c r="A570" s="18">
        <v>336992</v>
      </c>
      <c r="B570" s="24" t="s">
        <v>4282</v>
      </c>
      <c r="C570" s="24" t="str">
        <f t="shared" si="8"/>
        <v>336992 - Military Armored Vehicle, Tank, and Tank Component Manufacturing</v>
      </c>
      <c r="D570" s="22"/>
      <c r="E570" s="22" t="s">
        <v>2179</v>
      </c>
      <c r="F570" s="22"/>
    </row>
    <row r="571" spans="1:6" ht="11.25">
      <c r="A571" s="18">
        <v>336999</v>
      </c>
      <c r="B571" s="24" t="s">
        <v>4283</v>
      </c>
      <c r="C571" s="24" t="str">
        <f t="shared" si="8"/>
        <v>336999 - All Other Transportation Equipment Manufacturing</v>
      </c>
      <c r="D571" s="22"/>
      <c r="E571" s="22" t="s">
        <v>2179</v>
      </c>
      <c r="F571" s="22"/>
    </row>
    <row r="572" spans="1:6" ht="11.25">
      <c r="A572" s="18">
        <v>337110</v>
      </c>
      <c r="B572" s="24" t="s">
        <v>4284</v>
      </c>
      <c r="C572" s="24" t="str">
        <f t="shared" si="8"/>
        <v>337110 - Wood Kitchen Cabinet and Countertop Manufacturing</v>
      </c>
      <c r="D572" s="22"/>
      <c r="E572" s="22" t="s">
        <v>2179</v>
      </c>
      <c r="F572" s="22"/>
    </row>
    <row r="573" spans="1:6" ht="11.25">
      <c r="A573" s="18">
        <v>337121</v>
      </c>
      <c r="B573" s="24" t="s">
        <v>4285</v>
      </c>
      <c r="C573" s="24" t="str">
        <f t="shared" si="8"/>
        <v>337121 - Upholstered Household Furniture Manufacturing</v>
      </c>
      <c r="D573" s="22"/>
      <c r="E573" s="22" t="s">
        <v>2179</v>
      </c>
      <c r="F573" s="22"/>
    </row>
    <row r="574" spans="1:6" ht="11.25">
      <c r="A574" s="18">
        <v>337122</v>
      </c>
      <c r="B574" s="24" t="s">
        <v>4286</v>
      </c>
      <c r="C574" s="24" t="str">
        <f t="shared" si="8"/>
        <v>337122 - Nonupholstered Wood Household Furniture Manufacturing</v>
      </c>
      <c r="D574" s="22"/>
      <c r="E574" s="22" t="s">
        <v>2179</v>
      </c>
      <c r="F574" s="22"/>
    </row>
    <row r="575" spans="1:6" ht="11.25">
      <c r="A575" s="18">
        <v>337124</v>
      </c>
      <c r="B575" s="24" t="s">
        <v>4287</v>
      </c>
      <c r="C575" s="24" t="str">
        <f t="shared" si="8"/>
        <v>337124 - Metal Household Furniture Manufacturing</v>
      </c>
      <c r="D575" s="22"/>
      <c r="E575" s="22" t="s">
        <v>2179</v>
      </c>
      <c r="F575" s="22"/>
    </row>
    <row r="576" spans="1:6" ht="11.25">
      <c r="A576" s="18">
        <v>337125</v>
      </c>
      <c r="B576" s="24" t="s">
        <v>4288</v>
      </c>
      <c r="C576" s="24" t="str">
        <f t="shared" si="8"/>
        <v>337125 - Household Furniture (except Wood and Metal) Manufacturing</v>
      </c>
      <c r="D576" s="22"/>
      <c r="E576" s="22" t="s">
        <v>2179</v>
      </c>
      <c r="F576" s="22"/>
    </row>
    <row r="577" spans="1:6" ht="11.25">
      <c r="A577" s="18">
        <v>337127</v>
      </c>
      <c r="B577" s="24" t="s">
        <v>4289</v>
      </c>
      <c r="C577" s="24" t="str">
        <f t="shared" si="8"/>
        <v>337127 - Institutional Furniture Manufacturing</v>
      </c>
      <c r="D577" s="22"/>
      <c r="E577" s="22" t="s">
        <v>2179</v>
      </c>
      <c r="F577" s="22"/>
    </row>
    <row r="578" spans="1:6" ht="11.25">
      <c r="A578" s="18">
        <v>337129</v>
      </c>
      <c r="B578" s="24" t="s">
        <v>4290</v>
      </c>
      <c r="C578" s="24" t="str">
        <f aca="true" t="shared" si="9" ref="C578:C641">A578&amp;" - "&amp;B578</f>
        <v>337129 - Wood Television, Radio, and Sewing Machine Cabinet Manufacturing</v>
      </c>
      <c r="D578" s="22"/>
      <c r="E578" s="22" t="s">
        <v>2179</v>
      </c>
      <c r="F578" s="22"/>
    </row>
    <row r="579" spans="1:6" ht="11.25">
      <c r="A579" s="18">
        <v>337211</v>
      </c>
      <c r="B579" s="24" t="s">
        <v>4291</v>
      </c>
      <c r="C579" s="24" t="str">
        <f t="shared" si="9"/>
        <v>337211 - Wood Office Furniture Manufacturing</v>
      </c>
      <c r="D579" s="22"/>
      <c r="E579" s="22" t="s">
        <v>2179</v>
      </c>
      <c r="F579" s="22"/>
    </row>
    <row r="580" spans="1:6" ht="11.25">
      <c r="A580" s="18">
        <v>337212</v>
      </c>
      <c r="B580" s="24" t="s">
        <v>4292</v>
      </c>
      <c r="C580" s="24" t="str">
        <f t="shared" si="9"/>
        <v>337212 - Custom Architectural Woodwork and Millwork Manufacturing</v>
      </c>
      <c r="D580" s="22"/>
      <c r="E580" s="22" t="s">
        <v>2179</v>
      </c>
      <c r="F580" s="22"/>
    </row>
    <row r="581" spans="1:6" ht="11.25">
      <c r="A581" s="18">
        <v>337214</v>
      </c>
      <c r="B581" s="24" t="s">
        <v>4293</v>
      </c>
      <c r="C581" s="24" t="str">
        <f t="shared" si="9"/>
        <v>337214 - Office Furniture (except Wood) Manufacturing</v>
      </c>
      <c r="D581" s="22"/>
      <c r="E581" s="22" t="s">
        <v>2179</v>
      </c>
      <c r="F581" s="22"/>
    </row>
    <row r="582" spans="1:6" ht="11.25">
      <c r="A582" s="18">
        <v>337215</v>
      </c>
      <c r="B582" s="24" t="s">
        <v>4294</v>
      </c>
      <c r="C582" s="24" t="str">
        <f t="shared" si="9"/>
        <v>337215 - Showcase, Partition, Shelving, and Locker Manufacturing</v>
      </c>
      <c r="D582" s="22"/>
      <c r="E582" s="22" t="s">
        <v>2179</v>
      </c>
      <c r="F582" s="22"/>
    </row>
    <row r="583" spans="1:6" ht="11.25">
      <c r="A583" s="18">
        <v>337910</v>
      </c>
      <c r="B583" s="24" t="s">
        <v>4295</v>
      </c>
      <c r="C583" s="24" t="str">
        <f t="shared" si="9"/>
        <v>337910 - Mattress Manufacturing</v>
      </c>
      <c r="D583" s="22"/>
      <c r="E583" s="22" t="s">
        <v>2179</v>
      </c>
      <c r="F583" s="22"/>
    </row>
    <row r="584" spans="1:6" ht="11.25">
      <c r="A584" s="18">
        <v>337920</v>
      </c>
      <c r="B584" s="24" t="s">
        <v>4296</v>
      </c>
      <c r="C584" s="24" t="str">
        <f t="shared" si="9"/>
        <v>337920 - Blind and Shade Manufacturing</v>
      </c>
      <c r="D584" s="22"/>
      <c r="E584" s="22" t="s">
        <v>2179</v>
      </c>
      <c r="F584" s="22"/>
    </row>
    <row r="585" spans="1:6" ht="11.25">
      <c r="A585" s="18">
        <v>339112</v>
      </c>
      <c r="B585" s="24" t="s">
        <v>3631</v>
      </c>
      <c r="C585" s="24" t="str">
        <f t="shared" si="9"/>
        <v>339112 - Surgical and Medical Instrument Manufacturing</v>
      </c>
      <c r="D585" s="22"/>
      <c r="E585" s="22" t="s">
        <v>2179</v>
      </c>
      <c r="F585" s="22"/>
    </row>
    <row r="586" spans="1:6" ht="11.25">
      <c r="A586" s="18">
        <v>339113</v>
      </c>
      <c r="B586" s="24" t="s">
        <v>3632</v>
      </c>
      <c r="C586" s="24" t="str">
        <f t="shared" si="9"/>
        <v>339113 - Surgical Appliance and Supplies Manufacturing</v>
      </c>
      <c r="D586" s="22"/>
      <c r="E586" s="22" t="s">
        <v>2179</v>
      </c>
      <c r="F586" s="22"/>
    </row>
    <row r="587" spans="1:6" ht="11.25">
      <c r="A587" s="18">
        <v>339114</v>
      </c>
      <c r="B587" s="24" t="s">
        <v>3633</v>
      </c>
      <c r="C587" s="24" t="str">
        <f t="shared" si="9"/>
        <v>339114 - Dental Equipment and Supplies Manufacturing</v>
      </c>
      <c r="D587" s="22"/>
      <c r="E587" s="22" t="s">
        <v>2179</v>
      </c>
      <c r="F587" s="22"/>
    </row>
    <row r="588" spans="1:6" ht="11.25">
      <c r="A588" s="18">
        <v>339115</v>
      </c>
      <c r="B588" s="24" t="s">
        <v>3634</v>
      </c>
      <c r="C588" s="24" t="str">
        <f t="shared" si="9"/>
        <v>339115 - Ophthalmic Goods Manufacturing</v>
      </c>
      <c r="D588" s="22"/>
      <c r="E588" s="22" t="s">
        <v>2179</v>
      </c>
      <c r="F588" s="22"/>
    </row>
    <row r="589" spans="1:6" ht="11.25">
      <c r="A589" s="18">
        <v>339116</v>
      </c>
      <c r="B589" s="24" t="s">
        <v>3635</v>
      </c>
      <c r="C589" s="24" t="str">
        <f t="shared" si="9"/>
        <v>339116 - Dental Laboratories</v>
      </c>
      <c r="D589" s="22"/>
      <c r="E589" s="22" t="s">
        <v>2179</v>
      </c>
      <c r="F589" s="22"/>
    </row>
    <row r="590" spans="1:6" ht="11.25">
      <c r="A590" s="18">
        <v>339911</v>
      </c>
      <c r="B590" s="24" t="s">
        <v>2197</v>
      </c>
      <c r="C590" s="24" t="str">
        <f t="shared" si="9"/>
        <v>339911 - Jewelry (except Costume) Manufacturing</v>
      </c>
      <c r="D590" s="22"/>
      <c r="E590" s="22" t="s">
        <v>2179</v>
      </c>
      <c r="F590" s="22"/>
    </row>
    <row r="591" spans="1:6" ht="11.25">
      <c r="A591" s="18">
        <v>339912</v>
      </c>
      <c r="B591" s="24" t="s">
        <v>2198</v>
      </c>
      <c r="C591" s="24" t="str">
        <f t="shared" si="9"/>
        <v>339912 - Silverware and Hollowware Manufacturing</v>
      </c>
      <c r="D591" s="22"/>
      <c r="E591" s="22" t="s">
        <v>2179</v>
      </c>
      <c r="F591" s="22"/>
    </row>
    <row r="592" spans="1:6" ht="11.25">
      <c r="A592" s="18">
        <v>339913</v>
      </c>
      <c r="B592" s="24" t="s">
        <v>2199</v>
      </c>
      <c r="C592" s="24" t="str">
        <f t="shared" si="9"/>
        <v>339913 - Jewelers' Material and Lapidary Work Manufacturing</v>
      </c>
      <c r="D592" s="22"/>
      <c r="E592" s="22" t="s">
        <v>2179</v>
      </c>
      <c r="F592" s="22"/>
    </row>
    <row r="593" spans="1:6" ht="11.25">
      <c r="A593" s="18">
        <v>339914</v>
      </c>
      <c r="B593" s="24" t="s">
        <v>2200</v>
      </c>
      <c r="C593" s="24" t="str">
        <f t="shared" si="9"/>
        <v>339914 - Costume Jewelry and Novelty Manufacturing</v>
      </c>
      <c r="D593" s="22"/>
      <c r="E593" s="22" t="s">
        <v>2179</v>
      </c>
      <c r="F593" s="22"/>
    </row>
    <row r="594" spans="1:6" ht="11.25">
      <c r="A594" s="18">
        <v>339920</v>
      </c>
      <c r="B594" s="24" t="s">
        <v>2201</v>
      </c>
      <c r="C594" s="24" t="str">
        <f t="shared" si="9"/>
        <v>339920 - Sporting and Athletic Goods Manufacturing</v>
      </c>
      <c r="D594" s="22"/>
      <c r="E594" s="22" t="s">
        <v>2179</v>
      </c>
      <c r="F594" s="22"/>
    </row>
    <row r="595" spans="1:6" ht="11.25">
      <c r="A595" s="18">
        <v>339931</v>
      </c>
      <c r="B595" s="24" t="s">
        <v>2202</v>
      </c>
      <c r="C595" s="24" t="str">
        <f t="shared" si="9"/>
        <v>339931 - Doll and Stuffed Toy Manufacturing</v>
      </c>
      <c r="D595" s="22"/>
      <c r="E595" s="22" t="s">
        <v>2179</v>
      </c>
      <c r="F595" s="22"/>
    </row>
    <row r="596" spans="1:6" ht="11.25">
      <c r="A596" s="18">
        <v>339932</v>
      </c>
      <c r="B596" s="24" t="s">
        <v>2203</v>
      </c>
      <c r="C596" s="24" t="str">
        <f t="shared" si="9"/>
        <v>339932 - Game, Toy, and Children's Vehicle Manufacturing</v>
      </c>
      <c r="D596" s="22"/>
      <c r="E596" s="22" t="s">
        <v>2179</v>
      </c>
      <c r="F596" s="22"/>
    </row>
    <row r="597" spans="1:6" ht="11.25">
      <c r="A597" s="18">
        <v>339941</v>
      </c>
      <c r="B597" s="24" t="s">
        <v>2204</v>
      </c>
      <c r="C597" s="24" t="str">
        <f t="shared" si="9"/>
        <v>339941 - Pen and Mechanical Pencil Manufacturing</v>
      </c>
      <c r="D597" s="22"/>
      <c r="E597" s="22" t="s">
        <v>2179</v>
      </c>
      <c r="F597" s="22"/>
    </row>
    <row r="598" spans="1:6" ht="11.25">
      <c r="A598" s="18">
        <v>339942</v>
      </c>
      <c r="B598" s="24" t="s">
        <v>2205</v>
      </c>
      <c r="C598" s="24" t="str">
        <f t="shared" si="9"/>
        <v>339942 - Lead Pencil and Art Good Manufacturing</v>
      </c>
      <c r="D598" s="22"/>
      <c r="E598" s="22" t="s">
        <v>2179</v>
      </c>
      <c r="F598" s="22"/>
    </row>
    <row r="599" spans="1:6" ht="11.25">
      <c r="A599" s="18">
        <v>339943</v>
      </c>
      <c r="B599" s="24" t="s">
        <v>1558</v>
      </c>
      <c r="C599" s="24" t="str">
        <f t="shared" si="9"/>
        <v>339943 - Marking Device Manufacturing</v>
      </c>
      <c r="D599" s="22"/>
      <c r="E599" s="22" t="s">
        <v>2179</v>
      </c>
      <c r="F599" s="22"/>
    </row>
    <row r="600" spans="1:6" ht="11.25">
      <c r="A600" s="18">
        <v>339944</v>
      </c>
      <c r="B600" s="24" t="s">
        <v>1559</v>
      </c>
      <c r="C600" s="24" t="str">
        <f t="shared" si="9"/>
        <v>339944 - Carbon Paper and Inked Ribbon Manufacturing</v>
      </c>
      <c r="D600" s="22"/>
      <c r="E600" s="22" t="s">
        <v>2179</v>
      </c>
      <c r="F600" s="22"/>
    </row>
    <row r="601" spans="1:6" ht="11.25">
      <c r="A601" s="18">
        <v>339950</v>
      </c>
      <c r="B601" s="24" t="s">
        <v>4602</v>
      </c>
      <c r="C601" s="24" t="str">
        <f t="shared" si="9"/>
        <v>339950 - Sign Manufacturing</v>
      </c>
      <c r="D601" s="22"/>
      <c r="E601" s="22" t="s">
        <v>2179</v>
      </c>
      <c r="F601" s="22"/>
    </row>
    <row r="602" spans="1:6" ht="11.25">
      <c r="A602" s="18">
        <v>339991</v>
      </c>
      <c r="B602" s="24" t="s">
        <v>4603</v>
      </c>
      <c r="C602" s="24" t="str">
        <f t="shared" si="9"/>
        <v>339991 - Gasket, Packing, and Sealing Device Manufacturing</v>
      </c>
      <c r="D602" s="22"/>
      <c r="E602" s="22" t="s">
        <v>2179</v>
      </c>
      <c r="F602" s="22"/>
    </row>
    <row r="603" spans="1:6" ht="11.25">
      <c r="A603" s="18">
        <v>339992</v>
      </c>
      <c r="B603" s="24" t="s">
        <v>4604</v>
      </c>
      <c r="C603" s="24" t="str">
        <f t="shared" si="9"/>
        <v>339992 - Musical Instrument Manufacturing</v>
      </c>
      <c r="D603" s="22"/>
      <c r="E603" s="22" t="s">
        <v>2179</v>
      </c>
      <c r="F603" s="22"/>
    </row>
    <row r="604" spans="1:6" ht="11.25">
      <c r="A604" s="18">
        <v>339993</v>
      </c>
      <c r="B604" s="24" t="s">
        <v>4605</v>
      </c>
      <c r="C604" s="24" t="str">
        <f t="shared" si="9"/>
        <v>339993 - Fastener, Button, Needle, and Pin Manufacturing</v>
      </c>
      <c r="D604" s="22"/>
      <c r="E604" s="22" t="s">
        <v>2179</v>
      </c>
      <c r="F604" s="22"/>
    </row>
    <row r="605" spans="1:6" ht="11.25">
      <c r="A605" s="18">
        <v>339994</v>
      </c>
      <c r="B605" s="24" t="s">
        <v>4606</v>
      </c>
      <c r="C605" s="24" t="str">
        <f t="shared" si="9"/>
        <v>339994 - Broom, Brush, and Mop Manufacturing</v>
      </c>
      <c r="D605" s="22"/>
      <c r="E605" s="22" t="s">
        <v>2179</v>
      </c>
      <c r="F605" s="22"/>
    </row>
    <row r="606" spans="1:6" ht="11.25">
      <c r="A606" s="18">
        <v>339995</v>
      </c>
      <c r="B606" s="24" t="s">
        <v>4607</v>
      </c>
      <c r="C606" s="24" t="str">
        <f t="shared" si="9"/>
        <v>339995 - Burial Casket Manufacturing</v>
      </c>
      <c r="D606" s="22"/>
      <c r="E606" s="22" t="s">
        <v>2179</v>
      </c>
      <c r="F606" s="22"/>
    </row>
    <row r="607" spans="1:6" ht="11.25">
      <c r="A607" s="18">
        <v>339999</v>
      </c>
      <c r="B607" s="24" t="s">
        <v>4608</v>
      </c>
      <c r="C607" s="24" t="str">
        <f t="shared" si="9"/>
        <v>339999 - All Other Miscellaneous Manufacturing</v>
      </c>
      <c r="D607" s="22"/>
      <c r="E607" s="22" t="s">
        <v>2179</v>
      </c>
      <c r="F607" s="22"/>
    </row>
    <row r="608" spans="1:6" ht="11.25">
      <c r="A608" s="18">
        <v>423110</v>
      </c>
      <c r="B608" s="24" t="s">
        <v>4609</v>
      </c>
      <c r="C608" s="24" t="str">
        <f t="shared" si="9"/>
        <v>423110 - Automobile and Other Motor Vehicle Merchant Wholesalers</v>
      </c>
      <c r="D608" s="22"/>
      <c r="E608" s="22" t="s">
        <v>2179</v>
      </c>
      <c r="F608" s="22"/>
    </row>
    <row r="609" spans="1:6" ht="11.25">
      <c r="A609" s="18">
        <v>423120</v>
      </c>
      <c r="B609" s="24" t="s">
        <v>4610</v>
      </c>
      <c r="C609" s="24" t="str">
        <f t="shared" si="9"/>
        <v>423120 - Motor Vehicle Supplies and New Parts Merchant Wholesalers</v>
      </c>
      <c r="D609" s="22"/>
      <c r="E609" s="22" t="s">
        <v>2179</v>
      </c>
      <c r="F609" s="22"/>
    </row>
    <row r="610" spans="1:6" ht="11.25">
      <c r="A610" s="18">
        <v>423130</v>
      </c>
      <c r="B610" s="24" t="s">
        <v>4880</v>
      </c>
      <c r="C610" s="24" t="str">
        <f t="shared" si="9"/>
        <v>423130 - Tire and Tube Merchant Wholesalers</v>
      </c>
      <c r="D610" s="22"/>
      <c r="E610" s="22" t="s">
        <v>2179</v>
      </c>
      <c r="F610" s="22"/>
    </row>
    <row r="611" spans="1:6" ht="11.25">
      <c r="A611" s="18">
        <v>423140</v>
      </c>
      <c r="B611" s="24" t="s">
        <v>2181</v>
      </c>
      <c r="C611" s="24" t="str">
        <f t="shared" si="9"/>
        <v>423140 - Motor Vehicle Parts (Used) Merchant Wholesalers</v>
      </c>
      <c r="D611" s="22"/>
      <c r="E611" s="22" t="s">
        <v>2179</v>
      </c>
      <c r="F611" s="22"/>
    </row>
    <row r="612" spans="1:6" ht="11.25">
      <c r="A612" s="18">
        <v>423210</v>
      </c>
      <c r="B612" s="24" t="s">
        <v>2182</v>
      </c>
      <c r="C612" s="24" t="str">
        <f t="shared" si="9"/>
        <v>423210 - Furniture Merchant Wholesalers</v>
      </c>
      <c r="D612" s="22"/>
      <c r="E612" s="22" t="s">
        <v>2179</v>
      </c>
      <c r="F612" s="22"/>
    </row>
    <row r="613" spans="1:6" ht="11.25">
      <c r="A613" s="18">
        <v>423220</v>
      </c>
      <c r="B613" s="24" t="s">
        <v>4014</v>
      </c>
      <c r="C613" s="24" t="str">
        <f t="shared" si="9"/>
        <v>423220 - Home Furnishing Merchant Wholesalers</v>
      </c>
      <c r="D613" s="22"/>
      <c r="E613" s="22" t="s">
        <v>2179</v>
      </c>
      <c r="F613" s="22"/>
    </row>
    <row r="614" spans="1:6" ht="11.25">
      <c r="A614" s="18">
        <v>423310</v>
      </c>
      <c r="B614" s="24" t="s">
        <v>4015</v>
      </c>
      <c r="C614" s="24" t="str">
        <f t="shared" si="9"/>
        <v>423310 - Lumber, Plywood, Millwork, and Wood Panel Merchant Wholesalers</v>
      </c>
      <c r="D614" s="22"/>
      <c r="E614" s="22" t="s">
        <v>2179</v>
      </c>
      <c r="F614" s="22"/>
    </row>
    <row r="615" spans="1:6" ht="11.25">
      <c r="A615" s="18">
        <v>423320</v>
      </c>
      <c r="B615" s="24" t="s">
        <v>4847</v>
      </c>
      <c r="C615" s="24" t="str">
        <f t="shared" si="9"/>
        <v>423320 - Brick, Stone, and Related Construction Material Merchant Wholesalers</v>
      </c>
      <c r="D615" s="22"/>
      <c r="E615" s="22" t="s">
        <v>2179</v>
      </c>
      <c r="F615" s="22"/>
    </row>
    <row r="616" spans="1:6" ht="11.25">
      <c r="A616" s="18">
        <v>423330</v>
      </c>
      <c r="B616" s="24" t="s">
        <v>4848</v>
      </c>
      <c r="C616" s="24" t="str">
        <f t="shared" si="9"/>
        <v>423330 - Roofing, Siding, and Insulation Material Merchant Wholesalers</v>
      </c>
      <c r="D616" s="22"/>
      <c r="E616" s="22" t="s">
        <v>2179</v>
      </c>
      <c r="F616" s="22"/>
    </row>
    <row r="617" spans="1:6" ht="11.25">
      <c r="A617" s="18">
        <v>423390</v>
      </c>
      <c r="B617" s="24" t="s">
        <v>4849</v>
      </c>
      <c r="C617" s="24" t="str">
        <f t="shared" si="9"/>
        <v>423390 - Other Construction Material Merchant Wholesalers</v>
      </c>
      <c r="D617" s="22"/>
      <c r="E617" s="22" t="s">
        <v>2179</v>
      </c>
      <c r="F617" s="22"/>
    </row>
    <row r="618" spans="1:6" ht="11.25">
      <c r="A618" s="18">
        <v>423410</v>
      </c>
      <c r="B618" s="24" t="s">
        <v>4850</v>
      </c>
      <c r="C618" s="24" t="str">
        <f t="shared" si="9"/>
        <v>423410 - Photographic Equipment and Supplies Merchant Wholesalers</v>
      </c>
      <c r="D618" s="22"/>
      <c r="E618" s="22" t="s">
        <v>2179</v>
      </c>
      <c r="F618" s="22"/>
    </row>
    <row r="619" spans="1:6" ht="11.25">
      <c r="A619" s="18">
        <v>423420</v>
      </c>
      <c r="B619" s="24" t="s">
        <v>4851</v>
      </c>
      <c r="C619" s="24" t="str">
        <f t="shared" si="9"/>
        <v>423420 - Office Equipment Merchant Wholesalers</v>
      </c>
      <c r="D619" s="22"/>
      <c r="E619" s="22" t="s">
        <v>2179</v>
      </c>
      <c r="F619" s="22"/>
    </row>
    <row r="620" spans="1:6" ht="11.25">
      <c r="A620" s="18">
        <v>423430</v>
      </c>
      <c r="B620" s="24" t="s">
        <v>4852</v>
      </c>
      <c r="C620" s="24" t="str">
        <f t="shared" si="9"/>
        <v>423430 - Computer and Computer Peripheral Equipment and Software Merchant Wholesalers</v>
      </c>
      <c r="D620" s="22"/>
      <c r="E620" s="22" t="s">
        <v>2179</v>
      </c>
      <c r="F620" s="22"/>
    </row>
    <row r="621" spans="1:6" ht="11.25">
      <c r="A621" s="18">
        <v>423440</v>
      </c>
      <c r="B621" s="24" t="s">
        <v>4853</v>
      </c>
      <c r="C621" s="24" t="str">
        <f t="shared" si="9"/>
        <v>423440 - Other Commercial Equipment Merchant Wholesalers</v>
      </c>
      <c r="D621" s="22"/>
      <c r="E621" s="22" t="s">
        <v>2179</v>
      </c>
      <c r="F621" s="22"/>
    </row>
    <row r="622" spans="1:6" ht="11.25">
      <c r="A622" s="18">
        <v>423450</v>
      </c>
      <c r="B622" s="24" t="s">
        <v>4854</v>
      </c>
      <c r="C622" s="24" t="str">
        <f t="shared" si="9"/>
        <v>423450 - Medical, Dental, and Hospital Equipment and Supplies Merchant Wholesalers</v>
      </c>
      <c r="D622" s="22"/>
      <c r="E622" s="22" t="s">
        <v>2179</v>
      </c>
      <c r="F622" s="22"/>
    </row>
    <row r="623" spans="1:6" ht="11.25">
      <c r="A623" s="18">
        <v>423460</v>
      </c>
      <c r="B623" s="24" t="s">
        <v>1621</v>
      </c>
      <c r="C623" s="24" t="str">
        <f t="shared" si="9"/>
        <v>423460 - Ophthalmic Goods Merchant Wholesalers</v>
      </c>
      <c r="D623" s="22"/>
      <c r="E623" s="22" t="s">
        <v>2179</v>
      </c>
      <c r="F623" s="22"/>
    </row>
    <row r="624" spans="1:6" ht="11.25">
      <c r="A624" s="18">
        <v>423490</v>
      </c>
      <c r="B624" s="24" t="s">
        <v>4855</v>
      </c>
      <c r="C624" s="24" t="str">
        <f t="shared" si="9"/>
        <v>423490 - Other Professional Equipment and Supplies Merchant Wholesalers</v>
      </c>
      <c r="D624" s="22"/>
      <c r="E624" s="22" t="s">
        <v>2179</v>
      </c>
      <c r="F624" s="22"/>
    </row>
    <row r="625" spans="1:6" ht="11.25">
      <c r="A625" s="18">
        <v>423510</v>
      </c>
      <c r="B625" s="24" t="s">
        <v>4856</v>
      </c>
      <c r="C625" s="24" t="str">
        <f t="shared" si="9"/>
        <v>423510 - Metal Service Centers and Other Metal Merchant Wholesalers</v>
      </c>
      <c r="D625" s="22"/>
      <c r="E625" s="22" t="s">
        <v>2179</v>
      </c>
      <c r="F625" s="22"/>
    </row>
    <row r="626" spans="1:6" ht="11.25">
      <c r="A626" s="18">
        <v>423520</v>
      </c>
      <c r="B626" s="24" t="s">
        <v>4857</v>
      </c>
      <c r="C626" s="24" t="str">
        <f t="shared" si="9"/>
        <v>423520 - Coal and Other Mineral and Ore Merchant Wholesalers</v>
      </c>
      <c r="D626" s="22"/>
      <c r="E626" s="22" t="s">
        <v>2179</v>
      </c>
      <c r="F626" s="22"/>
    </row>
    <row r="627" spans="1:6" ht="11.25">
      <c r="A627" s="18">
        <v>423610</v>
      </c>
      <c r="B627" s="24" t="s">
        <v>1622</v>
      </c>
      <c r="C627" s="24" t="str">
        <f t="shared" si="9"/>
        <v>423610 - Electrical Apparatus and Equipment, Wiring Supplies, and Related Equipment Merchant  Wholesalers</v>
      </c>
      <c r="D627" s="22"/>
      <c r="E627" s="22" t="s">
        <v>2179</v>
      </c>
      <c r="F627" s="22"/>
    </row>
    <row r="628" spans="1:6" ht="11.25">
      <c r="A628" s="18">
        <v>423620</v>
      </c>
      <c r="B628" s="24" t="s">
        <v>4004</v>
      </c>
      <c r="C628" s="24" t="str">
        <f t="shared" si="9"/>
        <v>423620 - Electrical and Electronic Appliance, Television, and Radio Set Merchant Wholesalers</v>
      </c>
      <c r="D628" s="22"/>
      <c r="E628" s="22" t="s">
        <v>2179</v>
      </c>
      <c r="F628" s="22"/>
    </row>
    <row r="629" spans="1:6" ht="11.25">
      <c r="A629" s="18">
        <v>423690</v>
      </c>
      <c r="B629" s="24" t="s">
        <v>4005</v>
      </c>
      <c r="C629" s="24" t="str">
        <f t="shared" si="9"/>
        <v>423690 - Other Electronic Parts and Equipment Merchant Wholesalers</v>
      </c>
      <c r="D629" s="22"/>
      <c r="E629" s="22" t="s">
        <v>2179</v>
      </c>
      <c r="F629" s="22"/>
    </row>
    <row r="630" spans="1:6" ht="11.25">
      <c r="A630" s="18">
        <v>423710</v>
      </c>
      <c r="B630" s="24" t="s">
        <v>4006</v>
      </c>
      <c r="C630" s="24" t="str">
        <f t="shared" si="9"/>
        <v>423710 - Hardware Merchant Wholesalers</v>
      </c>
      <c r="D630" s="22"/>
      <c r="E630" s="22" t="s">
        <v>2179</v>
      </c>
      <c r="F630" s="22"/>
    </row>
    <row r="631" spans="1:6" ht="11.25">
      <c r="A631" s="18">
        <v>423720</v>
      </c>
      <c r="B631" s="24" t="s">
        <v>4007</v>
      </c>
      <c r="C631" s="24" t="str">
        <f t="shared" si="9"/>
        <v>423720 - Plumbing and Heating Equipment and Supplies (Hydronics) Merchant Wholesalers</v>
      </c>
      <c r="D631" s="22"/>
      <c r="E631" s="22" t="s">
        <v>2179</v>
      </c>
      <c r="F631" s="22"/>
    </row>
    <row r="632" spans="1:6" ht="11.25">
      <c r="A632" s="18">
        <v>423730</v>
      </c>
      <c r="B632" s="24" t="s">
        <v>4008</v>
      </c>
      <c r="C632" s="24" t="str">
        <f t="shared" si="9"/>
        <v>423730 - Warm Air Heating and Air-Conditioning Equipment and Supplies Merchant Wholesalers</v>
      </c>
      <c r="D632" s="22"/>
      <c r="E632" s="22" t="s">
        <v>2179</v>
      </c>
      <c r="F632" s="22"/>
    </row>
    <row r="633" spans="1:6" ht="11.25">
      <c r="A633" s="18">
        <v>423740</v>
      </c>
      <c r="B633" s="24" t="s">
        <v>4009</v>
      </c>
      <c r="C633" s="24" t="str">
        <f t="shared" si="9"/>
        <v>423740 - Refrigeration Equipment and Supplies Merchant Wholesalers</v>
      </c>
      <c r="D633" s="22"/>
      <c r="E633" s="22" t="s">
        <v>2179</v>
      </c>
      <c r="F633" s="22"/>
    </row>
    <row r="634" spans="1:6" ht="11.25">
      <c r="A634" s="18">
        <v>423810</v>
      </c>
      <c r="B634" s="24" t="s">
        <v>4010</v>
      </c>
      <c r="C634" s="24" t="str">
        <f t="shared" si="9"/>
        <v>423810 - Construction and Mining (except Oil Well) Machinery and Equipment Merchant Wholesalers</v>
      </c>
      <c r="D634" s="22"/>
      <c r="E634" s="22" t="s">
        <v>2179</v>
      </c>
      <c r="F634" s="22"/>
    </row>
    <row r="635" spans="1:6" ht="11.25">
      <c r="A635" s="18">
        <v>423820</v>
      </c>
      <c r="B635" s="24" t="s">
        <v>4011</v>
      </c>
      <c r="C635" s="24" t="str">
        <f t="shared" si="9"/>
        <v>423820 - Farm and Garden Machinery and Equipment Merchant Wholesalers</v>
      </c>
      <c r="D635" s="22"/>
      <c r="E635" s="22" t="s">
        <v>2179</v>
      </c>
      <c r="F635" s="22"/>
    </row>
    <row r="636" spans="1:6" ht="11.25">
      <c r="A636" s="18">
        <v>423830</v>
      </c>
      <c r="B636" s="24" t="s">
        <v>4012</v>
      </c>
      <c r="C636" s="24" t="str">
        <f t="shared" si="9"/>
        <v>423830 - Industrial Machinery and Equipment Merchant Wholesalers</v>
      </c>
      <c r="D636" s="22"/>
      <c r="E636" s="22" t="s">
        <v>2179</v>
      </c>
      <c r="F636" s="22"/>
    </row>
    <row r="637" spans="1:6" ht="11.25">
      <c r="A637" s="18">
        <v>423840</v>
      </c>
      <c r="B637" s="24" t="s">
        <v>4013</v>
      </c>
      <c r="C637" s="24" t="str">
        <f t="shared" si="9"/>
        <v>423840 - Industrial Supplies Merchant Wholesalers</v>
      </c>
      <c r="D637" s="22"/>
      <c r="E637" s="22" t="s">
        <v>2179</v>
      </c>
      <c r="F637" s="22"/>
    </row>
    <row r="638" spans="1:6" ht="11.25">
      <c r="A638" s="18">
        <v>423850</v>
      </c>
      <c r="B638" s="24" t="s">
        <v>4874</v>
      </c>
      <c r="C638" s="24" t="str">
        <f t="shared" si="9"/>
        <v>423850 - Service Establishment Equipment and Supplies Merchant Wholesalers</v>
      </c>
      <c r="D638" s="22"/>
      <c r="E638" s="22" t="s">
        <v>2179</v>
      </c>
      <c r="F638" s="22"/>
    </row>
    <row r="639" spans="1:6" ht="11.25">
      <c r="A639" s="18">
        <v>423860</v>
      </c>
      <c r="B639" s="24" t="s">
        <v>4875</v>
      </c>
      <c r="C639" s="24" t="str">
        <f t="shared" si="9"/>
        <v>423860 - Transportation Equipment and Supplies (except Motor Vehicle) Merchant Wholesalers</v>
      </c>
      <c r="D639" s="22"/>
      <c r="E639" s="22" t="s">
        <v>2179</v>
      </c>
      <c r="F639" s="22"/>
    </row>
    <row r="640" spans="1:6" ht="11.25">
      <c r="A640" s="18">
        <v>423910</v>
      </c>
      <c r="B640" s="24" t="s">
        <v>4876</v>
      </c>
      <c r="C640" s="24" t="str">
        <f t="shared" si="9"/>
        <v>423910 - Sporting and Recreational Goods and Supplies Merchant Wholesalers</v>
      </c>
      <c r="D640" s="22"/>
      <c r="E640" s="22" t="s">
        <v>2179</v>
      </c>
      <c r="F640" s="22"/>
    </row>
    <row r="641" spans="1:6" ht="11.25">
      <c r="A641" s="18">
        <v>423920</v>
      </c>
      <c r="B641" s="24" t="s">
        <v>1623</v>
      </c>
      <c r="C641" s="24" t="str">
        <f t="shared" si="9"/>
        <v>423920 - Toy and Hobby Goods and Supplies Merchant Wholesalers</v>
      </c>
      <c r="D641" s="22"/>
      <c r="E641" s="22" t="s">
        <v>2179</v>
      </c>
      <c r="F641" s="22"/>
    </row>
    <row r="642" spans="1:6" ht="11.25">
      <c r="A642" s="18">
        <v>423930</v>
      </c>
      <c r="B642" s="24" t="s">
        <v>4877</v>
      </c>
      <c r="C642" s="24" t="str">
        <f aca="true" t="shared" si="10" ref="C642:C705">A642&amp;" - "&amp;B642</f>
        <v>423930 - Recyclable Material Merchant Wholesalers</v>
      </c>
      <c r="D642" s="22"/>
      <c r="E642" s="22" t="s">
        <v>2179</v>
      </c>
      <c r="F642" s="22"/>
    </row>
    <row r="643" spans="1:6" ht="11.25">
      <c r="A643" s="18">
        <v>423940</v>
      </c>
      <c r="B643" s="24" t="s">
        <v>4878</v>
      </c>
      <c r="C643" s="24" t="str">
        <f t="shared" si="10"/>
        <v>423940 - Jewelry, Watch, Precious Stone, and Precious Metal Merchant Wholesalers</v>
      </c>
      <c r="D643" s="22"/>
      <c r="E643" s="22" t="s">
        <v>2179</v>
      </c>
      <c r="F643" s="22"/>
    </row>
    <row r="644" spans="1:6" ht="11.25">
      <c r="A644" s="18">
        <v>423990</v>
      </c>
      <c r="B644" s="24" t="s">
        <v>4879</v>
      </c>
      <c r="C644" s="24" t="str">
        <f t="shared" si="10"/>
        <v>423990 - Other Miscellaneous Durable Goods Merchant Wholesalers</v>
      </c>
      <c r="D644" s="22"/>
      <c r="E644" s="22" t="s">
        <v>2179</v>
      </c>
      <c r="F644" s="22"/>
    </row>
    <row r="645" spans="1:6" ht="11.25">
      <c r="A645" s="18">
        <v>424110</v>
      </c>
      <c r="B645" s="24" t="s">
        <v>3750</v>
      </c>
      <c r="C645" s="24" t="str">
        <f t="shared" si="10"/>
        <v>424110 - Printing and Writing Paper Merchant Wholesalers</v>
      </c>
      <c r="D645" s="22"/>
      <c r="E645" s="22" t="s">
        <v>2179</v>
      </c>
      <c r="F645" s="22"/>
    </row>
    <row r="646" spans="1:6" ht="11.25">
      <c r="A646" s="18">
        <v>424120</v>
      </c>
      <c r="B646" s="24" t="s">
        <v>5369</v>
      </c>
      <c r="C646" s="24" t="str">
        <f t="shared" si="10"/>
        <v>424120 - Stationery and Office Supplies Merchant Wholesalers</v>
      </c>
      <c r="D646" s="22"/>
      <c r="E646" s="22" t="s">
        <v>2179</v>
      </c>
      <c r="F646" s="22"/>
    </row>
    <row r="647" spans="1:6" ht="11.25">
      <c r="A647" s="18">
        <v>424130</v>
      </c>
      <c r="B647" s="24" t="s">
        <v>3751</v>
      </c>
      <c r="C647" s="24" t="str">
        <f t="shared" si="10"/>
        <v>424130 - Industrial and Personal Service Paper Merchant Wholesalers</v>
      </c>
      <c r="D647" s="22"/>
      <c r="E647" s="22" t="s">
        <v>2179</v>
      </c>
      <c r="F647" s="22"/>
    </row>
    <row r="648" spans="1:6" ht="11.25">
      <c r="A648" s="18">
        <v>424210</v>
      </c>
      <c r="B648" s="24" t="s">
        <v>3752</v>
      </c>
      <c r="C648" s="24" t="str">
        <f t="shared" si="10"/>
        <v>424210 - Drugs and Druggists' Sundries Merchant Wholesalers</v>
      </c>
      <c r="D648" s="22"/>
      <c r="E648" s="22" t="s">
        <v>2179</v>
      </c>
      <c r="F648" s="22"/>
    </row>
    <row r="649" spans="1:6" ht="11.25">
      <c r="A649" s="18">
        <v>424310</v>
      </c>
      <c r="B649" s="24" t="s">
        <v>3753</v>
      </c>
      <c r="C649" s="24" t="str">
        <f t="shared" si="10"/>
        <v>424310 - Piece Goods, Notions, and Other Dry Goods Merchant Wholesalers</v>
      </c>
      <c r="D649" s="22"/>
      <c r="E649" s="22" t="s">
        <v>2179</v>
      </c>
      <c r="F649" s="22"/>
    </row>
    <row r="650" spans="1:6" ht="11.25">
      <c r="A650" s="18">
        <v>424320</v>
      </c>
      <c r="B650" s="24" t="s">
        <v>3754</v>
      </c>
      <c r="C650" s="24" t="str">
        <f t="shared" si="10"/>
        <v>424320 - Men's and Boys' Clothing and Furnishings Merchant Wholesalers</v>
      </c>
      <c r="D650" s="22"/>
      <c r="E650" s="22" t="s">
        <v>2179</v>
      </c>
      <c r="F650" s="22"/>
    </row>
    <row r="651" spans="1:6" ht="11.25">
      <c r="A651" s="18">
        <v>424330</v>
      </c>
      <c r="B651" s="24" t="s">
        <v>3887</v>
      </c>
      <c r="C651" s="24" t="str">
        <f t="shared" si="10"/>
        <v>424330 - Women's, Children's, and Infants' Clothing and Accessories Merchant Wholesalers</v>
      </c>
      <c r="D651" s="22"/>
      <c r="E651" s="22" t="s">
        <v>2179</v>
      </c>
      <c r="F651" s="22"/>
    </row>
    <row r="652" spans="1:6" ht="11.25">
      <c r="A652" s="18">
        <v>424340</v>
      </c>
      <c r="B652" s="24" t="s">
        <v>3888</v>
      </c>
      <c r="C652" s="24" t="str">
        <f t="shared" si="10"/>
        <v>424340 - Footwear Merchant Wholesalers</v>
      </c>
      <c r="D652" s="22"/>
      <c r="E652" s="22" t="s">
        <v>2179</v>
      </c>
      <c r="F652" s="22"/>
    </row>
    <row r="653" spans="1:6" ht="11.25">
      <c r="A653" s="18">
        <v>424410</v>
      </c>
      <c r="B653" s="24" t="s">
        <v>3889</v>
      </c>
      <c r="C653" s="24" t="str">
        <f t="shared" si="10"/>
        <v>424410 - General Line Grocery Merchant Wholesalers</v>
      </c>
      <c r="D653" s="22"/>
      <c r="E653" s="22" t="s">
        <v>2179</v>
      </c>
      <c r="F653" s="22"/>
    </row>
    <row r="654" spans="1:6" ht="11.25">
      <c r="A654" s="18">
        <v>424420</v>
      </c>
      <c r="B654" s="24" t="s">
        <v>4682</v>
      </c>
      <c r="C654" s="24" t="str">
        <f t="shared" si="10"/>
        <v>424420 - Packaged Frozen Food Merchant Wholesalers</v>
      </c>
      <c r="D654" s="22"/>
      <c r="E654" s="22" t="s">
        <v>2179</v>
      </c>
      <c r="F654" s="22"/>
    </row>
    <row r="655" spans="1:6" ht="11.25">
      <c r="A655" s="18">
        <v>424430</v>
      </c>
      <c r="B655" s="24" t="s">
        <v>3535</v>
      </c>
      <c r="C655" s="24" t="str">
        <f t="shared" si="10"/>
        <v>424430 - Dairy Product (except Dried or Canned) Merchant Wholesalers</v>
      </c>
      <c r="D655" s="22"/>
      <c r="E655" s="22" t="s">
        <v>2179</v>
      </c>
      <c r="F655" s="22"/>
    </row>
    <row r="656" spans="1:6" ht="11.25">
      <c r="A656" s="18">
        <v>424440</v>
      </c>
      <c r="B656" s="24" t="s">
        <v>3536</v>
      </c>
      <c r="C656" s="24" t="str">
        <f t="shared" si="10"/>
        <v>424440 - Poultry and Poultry Product Merchant Wholesalers</v>
      </c>
      <c r="D656" s="22"/>
      <c r="E656" s="22" t="s">
        <v>2179</v>
      </c>
      <c r="F656" s="22"/>
    </row>
    <row r="657" spans="1:6" ht="11.25">
      <c r="A657" s="18">
        <v>424450</v>
      </c>
      <c r="B657" s="24" t="s">
        <v>3537</v>
      </c>
      <c r="C657" s="24" t="str">
        <f t="shared" si="10"/>
        <v>424450 - Confectionery Merchant Wholesalers</v>
      </c>
      <c r="D657" s="22"/>
      <c r="E657" s="22" t="s">
        <v>2179</v>
      </c>
      <c r="F657" s="22"/>
    </row>
    <row r="658" spans="1:6" ht="11.25">
      <c r="A658" s="18">
        <v>424460</v>
      </c>
      <c r="B658" s="24" t="s">
        <v>3538</v>
      </c>
      <c r="C658" s="24" t="str">
        <f t="shared" si="10"/>
        <v>424460 - Fish and Seafood Merchant Wholesalers</v>
      </c>
      <c r="D658" s="22"/>
      <c r="E658" s="22" t="s">
        <v>2179</v>
      </c>
      <c r="F658" s="22"/>
    </row>
    <row r="659" spans="1:6" ht="11.25">
      <c r="A659" s="18">
        <v>424470</v>
      </c>
      <c r="B659" s="24" t="s">
        <v>3539</v>
      </c>
      <c r="C659" s="24" t="str">
        <f t="shared" si="10"/>
        <v>424470 - Meat and Meat Product Merchant Wholesalers</v>
      </c>
      <c r="D659" s="22"/>
      <c r="E659" s="22" t="s">
        <v>2179</v>
      </c>
      <c r="F659" s="22"/>
    </row>
    <row r="660" spans="1:6" ht="11.25">
      <c r="A660" s="18">
        <v>424480</v>
      </c>
      <c r="B660" s="24" t="s">
        <v>3540</v>
      </c>
      <c r="C660" s="24" t="str">
        <f t="shared" si="10"/>
        <v>424480 - Fresh Fruit and Vegetable Merchant Wholesalers</v>
      </c>
      <c r="D660" s="22"/>
      <c r="E660" s="22" t="s">
        <v>2179</v>
      </c>
      <c r="F660" s="22"/>
    </row>
    <row r="661" spans="1:6" ht="11.25">
      <c r="A661" s="18">
        <v>424490</v>
      </c>
      <c r="B661" s="24" t="s">
        <v>2183</v>
      </c>
      <c r="C661" s="24" t="str">
        <f t="shared" si="10"/>
        <v>424490 - Other Grocery and Related Products Merchant Wholesalers</v>
      </c>
      <c r="D661" s="22"/>
      <c r="E661" s="22" t="s">
        <v>2179</v>
      </c>
      <c r="F661" s="22"/>
    </row>
    <row r="662" spans="1:6" ht="11.25">
      <c r="A662" s="18">
        <v>424510</v>
      </c>
      <c r="B662" s="24" t="s">
        <v>2184</v>
      </c>
      <c r="C662" s="24" t="str">
        <f t="shared" si="10"/>
        <v>424510 - Grain and Field Bean Merchant Wholesalers</v>
      </c>
      <c r="D662" s="22"/>
      <c r="E662" s="22" t="s">
        <v>2179</v>
      </c>
      <c r="F662" s="22"/>
    </row>
    <row r="663" spans="1:6" ht="11.25">
      <c r="A663" s="18">
        <v>424520</v>
      </c>
      <c r="B663" s="24" t="s">
        <v>2185</v>
      </c>
      <c r="C663" s="24" t="str">
        <f t="shared" si="10"/>
        <v>424520 - Livestock Merchant Wholesalers</v>
      </c>
      <c r="D663" s="22"/>
      <c r="E663" s="22" t="s">
        <v>2179</v>
      </c>
      <c r="F663" s="22"/>
    </row>
    <row r="664" spans="1:6" ht="11.25">
      <c r="A664" s="18">
        <v>424590</v>
      </c>
      <c r="B664" s="24" t="s">
        <v>2186</v>
      </c>
      <c r="C664" s="24" t="str">
        <f t="shared" si="10"/>
        <v>424590 - Other Farm Product Raw Material Merchant Wholesalers</v>
      </c>
      <c r="D664" s="22"/>
      <c r="E664" s="22" t="s">
        <v>2179</v>
      </c>
      <c r="F664" s="22"/>
    </row>
    <row r="665" spans="1:6" ht="11.25">
      <c r="A665" s="18">
        <v>424610</v>
      </c>
      <c r="B665" s="24" t="s">
        <v>5163</v>
      </c>
      <c r="C665" s="24" t="str">
        <f t="shared" si="10"/>
        <v>424610 - Plastics Materials and Basic Forms and Shapes Merchant Wholesalers</v>
      </c>
      <c r="D665" s="22"/>
      <c r="E665" s="22" t="s">
        <v>2179</v>
      </c>
      <c r="F665" s="22"/>
    </row>
    <row r="666" spans="1:6" ht="11.25">
      <c r="A666" s="18">
        <v>424690</v>
      </c>
      <c r="B666" s="24" t="s">
        <v>5164</v>
      </c>
      <c r="C666" s="24" t="str">
        <f t="shared" si="10"/>
        <v>424690 - Other Chemical and Allied Products Merchant Wholesalers</v>
      </c>
      <c r="D666" s="22"/>
      <c r="E666" s="22" t="s">
        <v>2179</v>
      </c>
      <c r="F666" s="22"/>
    </row>
    <row r="667" spans="1:6" ht="11.25">
      <c r="A667" s="18">
        <v>424710</v>
      </c>
      <c r="B667" s="24" t="s">
        <v>5165</v>
      </c>
      <c r="C667" s="24" t="str">
        <f t="shared" si="10"/>
        <v>424710 - Petroleum Bulk Stations and Terminals</v>
      </c>
      <c r="D667" s="22"/>
      <c r="E667" s="22" t="s">
        <v>2179</v>
      </c>
      <c r="F667" s="22"/>
    </row>
    <row r="668" spans="1:6" ht="11.25">
      <c r="A668" s="18">
        <v>424720</v>
      </c>
      <c r="B668" s="24" t="s">
        <v>5166</v>
      </c>
      <c r="C668" s="24" t="str">
        <f t="shared" si="10"/>
        <v>424720 - Petroleum and Petroleum Products Merchant Wholesalers (except Bulk Stations and Terminals)</v>
      </c>
      <c r="D668" s="22"/>
      <c r="E668" s="22" t="s">
        <v>2179</v>
      </c>
      <c r="F668" s="22"/>
    </row>
    <row r="669" spans="1:6" ht="11.25">
      <c r="A669" s="18">
        <v>424810</v>
      </c>
      <c r="B669" s="24" t="s">
        <v>5167</v>
      </c>
      <c r="C669" s="24" t="str">
        <f t="shared" si="10"/>
        <v>424810 - Beer and Ale Merchant Wholesalers</v>
      </c>
      <c r="D669" s="22"/>
      <c r="E669" s="22" t="s">
        <v>2179</v>
      </c>
      <c r="F669" s="22"/>
    </row>
    <row r="670" spans="1:6" ht="11.25">
      <c r="A670" s="18">
        <v>424820</v>
      </c>
      <c r="B670" s="24" t="s">
        <v>5168</v>
      </c>
      <c r="C670" s="24" t="str">
        <f t="shared" si="10"/>
        <v>424820 - Wine and Distilled Alcoholic Beverage Merchant Wholesalers</v>
      </c>
      <c r="D670" s="22"/>
      <c r="E670" s="22" t="s">
        <v>2179</v>
      </c>
      <c r="F670" s="22"/>
    </row>
    <row r="671" spans="1:6" ht="11.25">
      <c r="A671" s="18">
        <v>424910</v>
      </c>
      <c r="B671" s="24" t="s">
        <v>5169</v>
      </c>
      <c r="C671" s="24" t="str">
        <f t="shared" si="10"/>
        <v>424910 - Farm Supplies Merchant Wholesalers</v>
      </c>
      <c r="D671" s="22"/>
      <c r="E671" s="22" t="s">
        <v>2179</v>
      </c>
      <c r="F671" s="22"/>
    </row>
    <row r="672" spans="1:6" ht="11.25">
      <c r="A672" s="18">
        <v>424920</v>
      </c>
      <c r="B672" s="24" t="s">
        <v>5170</v>
      </c>
      <c r="C672" s="24" t="str">
        <f t="shared" si="10"/>
        <v>424920 - Book, Periodical, and Newspaper Merchant Wholesalers</v>
      </c>
      <c r="D672" s="22"/>
      <c r="E672" s="22" t="s">
        <v>2179</v>
      </c>
      <c r="F672" s="22"/>
    </row>
    <row r="673" spans="1:6" ht="11.25">
      <c r="A673" s="18">
        <v>424930</v>
      </c>
      <c r="B673" s="24" t="s">
        <v>5171</v>
      </c>
      <c r="C673" s="24" t="str">
        <f t="shared" si="10"/>
        <v>424930 - Flower, Nursery Stock, and Florists' Supplies Merchant Wholesalers</v>
      </c>
      <c r="D673" s="22"/>
      <c r="E673" s="22" t="s">
        <v>2179</v>
      </c>
      <c r="F673" s="22"/>
    </row>
    <row r="674" spans="1:6" ht="11.25">
      <c r="A674" s="18">
        <v>424940</v>
      </c>
      <c r="B674" s="24" t="s">
        <v>5172</v>
      </c>
      <c r="C674" s="24" t="str">
        <f t="shared" si="10"/>
        <v>424940 - Tobacco and Tobacco Product Merchant Wholesalers</v>
      </c>
      <c r="D674" s="22"/>
      <c r="E674" s="22" t="s">
        <v>2179</v>
      </c>
      <c r="F674" s="22"/>
    </row>
    <row r="675" spans="1:6" ht="11.25">
      <c r="A675" s="18">
        <v>424950</v>
      </c>
      <c r="B675" s="24" t="s">
        <v>3636</v>
      </c>
      <c r="C675" s="24" t="str">
        <f t="shared" si="10"/>
        <v>424950 - Paint, Varnish, and Supplies Merchant Wholesalers</v>
      </c>
      <c r="D675" s="22"/>
      <c r="E675" s="22" t="s">
        <v>2179</v>
      </c>
      <c r="F675" s="22"/>
    </row>
    <row r="676" spans="1:6" ht="11.25">
      <c r="A676" s="18">
        <v>424990</v>
      </c>
      <c r="B676" s="24" t="s">
        <v>3637</v>
      </c>
      <c r="C676" s="24" t="str">
        <f t="shared" si="10"/>
        <v>424990 - Other Miscellaneous Nondurable Goods Merchant Wholesalers</v>
      </c>
      <c r="D676" s="22"/>
      <c r="E676" s="22" t="s">
        <v>2179</v>
      </c>
      <c r="F676" s="22"/>
    </row>
    <row r="677" spans="1:6" ht="11.25">
      <c r="A677" s="18">
        <v>425110</v>
      </c>
      <c r="B677" s="24" t="s">
        <v>5370</v>
      </c>
      <c r="C677" s="24" t="str">
        <f t="shared" si="10"/>
        <v>425110 - Business to Business Electronic Markets</v>
      </c>
      <c r="D677" s="22"/>
      <c r="E677" s="22" t="s">
        <v>2179</v>
      </c>
      <c r="F677" s="22"/>
    </row>
    <row r="678" spans="1:6" ht="11.25">
      <c r="A678" s="18">
        <v>425120</v>
      </c>
      <c r="B678" s="24" t="s">
        <v>5371</v>
      </c>
      <c r="C678" s="24" t="str">
        <f t="shared" si="10"/>
        <v>425120 - Wholesale Trade Agents and Brokers</v>
      </c>
      <c r="D678" s="22"/>
      <c r="E678" s="22" t="s">
        <v>2179</v>
      </c>
      <c r="F678" s="22"/>
    </row>
    <row r="679" spans="1:6" ht="11.25">
      <c r="A679" s="18">
        <v>441110</v>
      </c>
      <c r="B679" s="24" t="s">
        <v>3638</v>
      </c>
      <c r="C679" s="24" t="str">
        <f t="shared" si="10"/>
        <v>441110 - New Car Dealers</v>
      </c>
      <c r="D679" s="22"/>
      <c r="E679" s="22" t="s">
        <v>2179</v>
      </c>
      <c r="F679" s="22"/>
    </row>
    <row r="680" spans="1:6" ht="11.25">
      <c r="A680" s="18">
        <v>441120</v>
      </c>
      <c r="B680" s="24" t="s">
        <v>3639</v>
      </c>
      <c r="C680" s="24" t="str">
        <f t="shared" si="10"/>
        <v>441120 - Used Car Dealers</v>
      </c>
      <c r="D680" s="22"/>
      <c r="E680" s="22" t="s">
        <v>2179</v>
      </c>
      <c r="F680" s="22"/>
    </row>
    <row r="681" spans="1:6" ht="11.25">
      <c r="A681" s="18">
        <v>441210</v>
      </c>
      <c r="B681" s="24" t="s">
        <v>3640</v>
      </c>
      <c r="C681" s="24" t="str">
        <f t="shared" si="10"/>
        <v>441210 - Recreational Vehicle Dealers</v>
      </c>
      <c r="D681" s="22"/>
      <c r="E681" s="22" t="s">
        <v>2179</v>
      </c>
      <c r="F681" s="22"/>
    </row>
    <row r="682" spans="1:6" ht="11.25">
      <c r="A682" s="18">
        <v>441221</v>
      </c>
      <c r="B682" s="24" t="s">
        <v>5372</v>
      </c>
      <c r="C682" s="24" t="str">
        <f t="shared" si="10"/>
        <v>441221 - Motorcycle, ATV, and Personal Watercraft Dealers</v>
      </c>
      <c r="D682" s="22"/>
      <c r="E682" s="22" t="s">
        <v>2179</v>
      </c>
      <c r="F682" s="22"/>
    </row>
    <row r="683" spans="1:6" ht="11.25">
      <c r="A683" s="18">
        <v>441222</v>
      </c>
      <c r="B683" s="24" t="s">
        <v>3641</v>
      </c>
      <c r="C683" s="24" t="str">
        <f t="shared" si="10"/>
        <v>441222 - Boat Dealers</v>
      </c>
      <c r="D683" s="22"/>
      <c r="E683" s="22" t="s">
        <v>2179</v>
      </c>
      <c r="F683" s="22"/>
    </row>
    <row r="684" spans="1:6" ht="11.25">
      <c r="A684" s="18">
        <v>441229</v>
      </c>
      <c r="B684" s="24" t="s">
        <v>3642</v>
      </c>
      <c r="C684" s="24" t="str">
        <f t="shared" si="10"/>
        <v>441229 - All Other Motor Vehicle Dealers</v>
      </c>
      <c r="D684" s="22"/>
      <c r="E684" s="22" t="s">
        <v>2179</v>
      </c>
      <c r="F684" s="22"/>
    </row>
    <row r="685" spans="1:6" ht="11.25">
      <c r="A685" s="18">
        <v>441310</v>
      </c>
      <c r="B685" s="24" t="s">
        <v>3643</v>
      </c>
      <c r="C685" s="24" t="str">
        <f t="shared" si="10"/>
        <v>441310 - Automotive Parts and Accessories Stores</v>
      </c>
      <c r="D685" s="22"/>
      <c r="E685" s="22" t="s">
        <v>2179</v>
      </c>
      <c r="F685" s="22"/>
    </row>
    <row r="686" spans="1:6" ht="11.25">
      <c r="A686" s="18">
        <v>441320</v>
      </c>
      <c r="B686" s="24" t="s">
        <v>3644</v>
      </c>
      <c r="C686" s="24" t="str">
        <f t="shared" si="10"/>
        <v>441320 - Tire Dealers</v>
      </c>
      <c r="D686" s="22"/>
      <c r="E686" s="22" t="s">
        <v>2179</v>
      </c>
      <c r="F686" s="22"/>
    </row>
    <row r="687" spans="1:6" ht="11.25">
      <c r="A687" s="18">
        <v>442110</v>
      </c>
      <c r="B687" s="24" t="s">
        <v>3645</v>
      </c>
      <c r="C687" s="24" t="str">
        <f t="shared" si="10"/>
        <v>442110 - Furniture Stores</v>
      </c>
      <c r="D687" s="22"/>
      <c r="E687" s="22" t="s">
        <v>2179</v>
      </c>
      <c r="F687" s="22"/>
    </row>
    <row r="688" spans="1:6" ht="11.25">
      <c r="A688" s="18">
        <v>442210</v>
      </c>
      <c r="B688" s="24" t="s">
        <v>3646</v>
      </c>
      <c r="C688" s="24" t="str">
        <f t="shared" si="10"/>
        <v>442210 - Floor Covering Stores</v>
      </c>
      <c r="D688" s="22"/>
      <c r="E688" s="22" t="s">
        <v>2179</v>
      </c>
      <c r="F688" s="22"/>
    </row>
    <row r="689" spans="1:6" ht="11.25">
      <c r="A689" s="18">
        <v>442291</v>
      </c>
      <c r="B689" s="24" t="s">
        <v>2673</v>
      </c>
      <c r="C689" s="24" t="str">
        <f t="shared" si="10"/>
        <v>442291 - Window Treatment Stores</v>
      </c>
      <c r="D689" s="22"/>
      <c r="E689" s="22" t="s">
        <v>2179</v>
      </c>
      <c r="F689" s="22"/>
    </row>
    <row r="690" spans="1:6" ht="11.25">
      <c r="A690" s="18">
        <v>442299</v>
      </c>
      <c r="B690" s="24" t="s">
        <v>2674</v>
      </c>
      <c r="C690" s="24" t="str">
        <f t="shared" si="10"/>
        <v>442299 - All Other Home Furnishings Stores</v>
      </c>
      <c r="D690" s="22"/>
      <c r="E690" s="22" t="s">
        <v>2179</v>
      </c>
      <c r="F690" s="22"/>
    </row>
    <row r="691" spans="1:6" ht="11.25">
      <c r="A691" s="18">
        <v>443111</v>
      </c>
      <c r="B691" s="24" t="s">
        <v>2675</v>
      </c>
      <c r="C691" s="24" t="str">
        <f t="shared" si="10"/>
        <v>443111 - Household Appliance Stores</v>
      </c>
      <c r="D691" s="22"/>
      <c r="E691" s="22" t="s">
        <v>2179</v>
      </c>
      <c r="F691" s="22"/>
    </row>
    <row r="692" spans="1:6" ht="11.25">
      <c r="A692" s="18">
        <v>443112</v>
      </c>
      <c r="B692" s="24" t="s">
        <v>2676</v>
      </c>
      <c r="C692" s="24" t="str">
        <f t="shared" si="10"/>
        <v>443112 - Radio, Television, and Other Electronics Stores</v>
      </c>
      <c r="D692" s="22"/>
      <c r="E692" s="22" t="s">
        <v>2179</v>
      </c>
      <c r="F692" s="22"/>
    </row>
    <row r="693" spans="1:6" ht="11.25">
      <c r="A693" s="18">
        <v>443120</v>
      </c>
      <c r="B693" s="24" t="s">
        <v>2677</v>
      </c>
      <c r="C693" s="24" t="str">
        <f t="shared" si="10"/>
        <v>443120 - Computer and Software Stores</v>
      </c>
      <c r="D693" s="22"/>
      <c r="E693" s="22" t="s">
        <v>2179</v>
      </c>
      <c r="F693" s="22"/>
    </row>
    <row r="694" spans="1:6" ht="11.25">
      <c r="A694" s="18">
        <v>443130</v>
      </c>
      <c r="B694" s="24" t="s">
        <v>2678</v>
      </c>
      <c r="C694" s="24" t="str">
        <f t="shared" si="10"/>
        <v>443130 - Camera and Photographic Supplies Stores</v>
      </c>
      <c r="D694" s="22"/>
      <c r="E694" s="22" t="s">
        <v>2179</v>
      </c>
      <c r="F694" s="22"/>
    </row>
    <row r="695" spans="1:6" ht="11.25">
      <c r="A695" s="18">
        <v>444110</v>
      </c>
      <c r="B695" s="24" t="s">
        <v>2679</v>
      </c>
      <c r="C695" s="24" t="str">
        <f t="shared" si="10"/>
        <v>444110 - Home Centers</v>
      </c>
      <c r="D695" s="22"/>
      <c r="E695" s="22" t="s">
        <v>2179</v>
      </c>
      <c r="F695" s="22"/>
    </row>
    <row r="696" spans="1:6" ht="11.25">
      <c r="A696" s="18">
        <v>444120</v>
      </c>
      <c r="B696" s="24" t="s">
        <v>2680</v>
      </c>
      <c r="C696" s="24" t="str">
        <f t="shared" si="10"/>
        <v>444120 - Paint and Wallpaper Stores</v>
      </c>
      <c r="D696" s="22"/>
      <c r="E696" s="22" t="s">
        <v>2179</v>
      </c>
      <c r="F696" s="22"/>
    </row>
    <row r="697" spans="1:6" ht="11.25">
      <c r="A697" s="18">
        <v>444130</v>
      </c>
      <c r="B697" s="24" t="s">
        <v>2681</v>
      </c>
      <c r="C697" s="24" t="str">
        <f t="shared" si="10"/>
        <v>444130 - Hardware Stores</v>
      </c>
      <c r="D697" s="22"/>
      <c r="E697" s="22" t="s">
        <v>2179</v>
      </c>
      <c r="F697" s="22"/>
    </row>
    <row r="698" spans="1:6" ht="11.25">
      <c r="A698" s="18">
        <v>444190</v>
      </c>
      <c r="B698" s="24" t="s">
        <v>5632</v>
      </c>
      <c r="C698" s="24" t="str">
        <f t="shared" si="10"/>
        <v>444190 - Other Building Material Dealers</v>
      </c>
      <c r="D698" s="22"/>
      <c r="E698" s="22" t="s">
        <v>2179</v>
      </c>
      <c r="F698" s="22"/>
    </row>
    <row r="699" spans="1:6" ht="11.25">
      <c r="A699" s="18">
        <v>444210</v>
      </c>
      <c r="B699" s="24" t="s">
        <v>5633</v>
      </c>
      <c r="C699" s="24" t="str">
        <f t="shared" si="10"/>
        <v>444210 - Outdoor Power Equipment Stores</v>
      </c>
      <c r="D699" s="22"/>
      <c r="E699" s="22" t="s">
        <v>2179</v>
      </c>
      <c r="F699" s="22"/>
    </row>
    <row r="700" spans="1:6" ht="11.25">
      <c r="A700" s="18">
        <v>444220</v>
      </c>
      <c r="B700" s="24" t="s">
        <v>5634</v>
      </c>
      <c r="C700" s="24" t="str">
        <f t="shared" si="10"/>
        <v>444220 - Nursery, Garden Center, and Farm Supply Stores</v>
      </c>
      <c r="D700" s="22"/>
      <c r="E700" s="22" t="s">
        <v>2179</v>
      </c>
      <c r="F700" s="22"/>
    </row>
    <row r="701" spans="1:6" ht="11.25">
      <c r="A701" s="18">
        <v>445110</v>
      </c>
      <c r="B701" s="24" t="s">
        <v>5635</v>
      </c>
      <c r="C701" s="24" t="str">
        <f t="shared" si="10"/>
        <v>445110 - Supermarkets and Other Grocery (except Convenience) Stores</v>
      </c>
      <c r="D701" s="22"/>
      <c r="E701" s="22" t="s">
        <v>2179</v>
      </c>
      <c r="F701" s="22"/>
    </row>
    <row r="702" spans="1:6" ht="11.25">
      <c r="A702" s="18">
        <v>445120</v>
      </c>
      <c r="B702" s="24" t="s">
        <v>5636</v>
      </c>
      <c r="C702" s="24" t="str">
        <f t="shared" si="10"/>
        <v>445120 - Convenience Stores</v>
      </c>
      <c r="D702" s="22"/>
      <c r="E702" s="22" t="s">
        <v>2179</v>
      </c>
      <c r="F702" s="22"/>
    </row>
    <row r="703" spans="1:6" ht="11.25">
      <c r="A703" s="18">
        <v>445210</v>
      </c>
      <c r="B703" s="24" t="s">
        <v>5637</v>
      </c>
      <c r="C703" s="24" t="str">
        <f t="shared" si="10"/>
        <v>445210 - Meat Markets</v>
      </c>
      <c r="D703" s="22"/>
      <c r="E703" s="22" t="s">
        <v>2179</v>
      </c>
      <c r="F703" s="22"/>
    </row>
    <row r="704" spans="1:6" ht="11.25">
      <c r="A704" s="18">
        <v>445220</v>
      </c>
      <c r="B704" s="24" t="s">
        <v>5638</v>
      </c>
      <c r="C704" s="24" t="str">
        <f t="shared" si="10"/>
        <v>445220 - Fish and Seafood Markets</v>
      </c>
      <c r="D704" s="22"/>
      <c r="E704" s="22" t="s">
        <v>2179</v>
      </c>
      <c r="F704" s="22"/>
    </row>
    <row r="705" spans="1:6" ht="11.25">
      <c r="A705" s="18">
        <v>445230</v>
      </c>
      <c r="B705" s="24" t="s">
        <v>5639</v>
      </c>
      <c r="C705" s="24" t="str">
        <f t="shared" si="10"/>
        <v>445230 - Fruit and Vegetable Markets</v>
      </c>
      <c r="D705" s="22"/>
      <c r="E705" s="22" t="s">
        <v>2179</v>
      </c>
      <c r="F705" s="22"/>
    </row>
    <row r="706" spans="1:6" ht="11.25">
      <c r="A706" s="18">
        <v>445291</v>
      </c>
      <c r="B706" s="24" t="s">
        <v>5640</v>
      </c>
      <c r="C706" s="24" t="str">
        <f aca="true" t="shared" si="11" ref="C706:C769">A706&amp;" - "&amp;B706</f>
        <v>445291 - Baked Goods Stores</v>
      </c>
      <c r="D706" s="22"/>
      <c r="E706" s="22" t="s">
        <v>2179</v>
      </c>
      <c r="F706" s="22"/>
    </row>
    <row r="707" spans="1:6" ht="11.25">
      <c r="A707" s="18">
        <v>445292</v>
      </c>
      <c r="B707" s="24" t="s">
        <v>5641</v>
      </c>
      <c r="C707" s="24" t="str">
        <f t="shared" si="11"/>
        <v>445292 - Confectionery and Nut Stores</v>
      </c>
      <c r="D707" s="22"/>
      <c r="E707" s="22" t="s">
        <v>2179</v>
      </c>
      <c r="F707" s="22"/>
    </row>
    <row r="708" spans="1:6" ht="11.25">
      <c r="A708" s="18">
        <v>445299</v>
      </c>
      <c r="B708" s="24" t="s">
        <v>5178</v>
      </c>
      <c r="C708" s="24" t="str">
        <f t="shared" si="11"/>
        <v>445299 - All Other Specialty Food Stores</v>
      </c>
      <c r="D708" s="22"/>
      <c r="E708" s="22" t="s">
        <v>2179</v>
      </c>
      <c r="F708" s="22"/>
    </row>
    <row r="709" spans="1:6" ht="11.25">
      <c r="A709" s="18">
        <v>445310</v>
      </c>
      <c r="B709" s="24" t="s">
        <v>5179</v>
      </c>
      <c r="C709" s="24" t="str">
        <f t="shared" si="11"/>
        <v>445310 - Beer, Wine, and Liquor Stores</v>
      </c>
      <c r="D709" s="22"/>
      <c r="E709" s="22" t="s">
        <v>2179</v>
      </c>
      <c r="F709" s="22"/>
    </row>
    <row r="710" spans="1:6" ht="11.25">
      <c r="A710" s="18">
        <v>446110</v>
      </c>
      <c r="B710" s="24" t="s">
        <v>5276</v>
      </c>
      <c r="C710" s="24" t="str">
        <f t="shared" si="11"/>
        <v>446110 - Pharmacies and Drug Stores</v>
      </c>
      <c r="D710" s="22"/>
      <c r="E710" s="22" t="s">
        <v>2179</v>
      </c>
      <c r="F710" s="22"/>
    </row>
    <row r="711" spans="1:6" ht="11.25">
      <c r="A711" s="18">
        <v>446120</v>
      </c>
      <c r="B711" s="24" t="s">
        <v>5277</v>
      </c>
      <c r="C711" s="24" t="str">
        <f t="shared" si="11"/>
        <v>446120 - Cosmetics, Beauty Supplies, and Perfume Stores</v>
      </c>
      <c r="D711" s="22"/>
      <c r="E711" s="22" t="s">
        <v>2179</v>
      </c>
      <c r="F711" s="22"/>
    </row>
    <row r="712" spans="1:6" ht="11.25">
      <c r="A712" s="18">
        <v>446130</v>
      </c>
      <c r="B712" s="24" t="s">
        <v>5278</v>
      </c>
      <c r="C712" s="24" t="str">
        <f t="shared" si="11"/>
        <v>446130 - Optical Goods Stores</v>
      </c>
      <c r="D712" s="22"/>
      <c r="E712" s="22" t="s">
        <v>2179</v>
      </c>
      <c r="F712" s="22"/>
    </row>
    <row r="713" spans="1:6" ht="11.25">
      <c r="A713" s="18">
        <v>446191</v>
      </c>
      <c r="B713" s="24" t="s">
        <v>5279</v>
      </c>
      <c r="C713" s="24" t="str">
        <f t="shared" si="11"/>
        <v>446191 - Food (Health) Supplement Stores</v>
      </c>
      <c r="D713" s="22"/>
      <c r="E713" s="22" t="s">
        <v>2179</v>
      </c>
      <c r="F713" s="22"/>
    </row>
    <row r="714" spans="1:6" ht="11.25">
      <c r="A714" s="18">
        <v>446199</v>
      </c>
      <c r="B714" s="24" t="s">
        <v>5280</v>
      </c>
      <c r="C714" s="24" t="str">
        <f t="shared" si="11"/>
        <v>446199 - All Other Health and Personal Care Stores</v>
      </c>
      <c r="D714" s="22"/>
      <c r="E714" s="22" t="s">
        <v>2179</v>
      </c>
      <c r="F714" s="22"/>
    </row>
    <row r="715" spans="1:6" ht="11.25">
      <c r="A715" s="18">
        <v>447110</v>
      </c>
      <c r="B715" s="24" t="s">
        <v>5281</v>
      </c>
      <c r="C715" s="24" t="str">
        <f t="shared" si="11"/>
        <v>447110 - Gasoline Stations with Convenience Stores</v>
      </c>
      <c r="D715" s="22"/>
      <c r="E715" s="22" t="s">
        <v>2179</v>
      </c>
      <c r="F715" s="22"/>
    </row>
    <row r="716" spans="1:6" ht="11.25">
      <c r="A716" s="18">
        <v>447190</v>
      </c>
      <c r="B716" s="24" t="s">
        <v>5282</v>
      </c>
      <c r="C716" s="24" t="str">
        <f t="shared" si="11"/>
        <v>447190 - Other Gasoline Stations</v>
      </c>
      <c r="D716" s="22"/>
      <c r="E716" s="22" t="s">
        <v>2179</v>
      </c>
      <c r="F716" s="22"/>
    </row>
    <row r="717" spans="1:6" ht="11.25">
      <c r="A717" s="18">
        <v>448110</v>
      </c>
      <c r="B717" s="24" t="s">
        <v>5283</v>
      </c>
      <c r="C717" s="24" t="str">
        <f t="shared" si="11"/>
        <v>448110 - Men's Clothing Stores</v>
      </c>
      <c r="D717" s="22"/>
      <c r="E717" s="22" t="s">
        <v>2179</v>
      </c>
      <c r="F717" s="22"/>
    </row>
    <row r="718" spans="1:6" ht="11.25">
      <c r="A718" s="18">
        <v>448120</v>
      </c>
      <c r="B718" s="24" t="s">
        <v>5284</v>
      </c>
      <c r="C718" s="24" t="str">
        <f t="shared" si="11"/>
        <v>448120 - Women's Clothing Stores</v>
      </c>
      <c r="D718" s="22"/>
      <c r="E718" s="22" t="s">
        <v>2179</v>
      </c>
      <c r="F718" s="22"/>
    </row>
    <row r="719" spans="1:6" ht="11.25">
      <c r="A719" s="18">
        <v>448130</v>
      </c>
      <c r="B719" s="24" t="s">
        <v>5285</v>
      </c>
      <c r="C719" s="24" t="str">
        <f t="shared" si="11"/>
        <v>448130 - Children's and Infants' Clothing Stores</v>
      </c>
      <c r="D719" s="22"/>
      <c r="E719" s="22" t="s">
        <v>2179</v>
      </c>
      <c r="F719" s="22"/>
    </row>
    <row r="720" spans="1:6" ht="11.25">
      <c r="A720" s="18">
        <v>448140</v>
      </c>
      <c r="B720" s="24" t="s">
        <v>5286</v>
      </c>
      <c r="C720" s="24" t="str">
        <f t="shared" si="11"/>
        <v>448140 - Family Clothing Stores</v>
      </c>
      <c r="D720" s="22"/>
      <c r="E720" s="22" t="s">
        <v>2179</v>
      </c>
      <c r="F720" s="22"/>
    </row>
    <row r="721" spans="1:6" ht="11.25">
      <c r="A721" s="18">
        <v>448150</v>
      </c>
      <c r="B721" s="24" t="s">
        <v>5287</v>
      </c>
      <c r="C721" s="24" t="str">
        <f t="shared" si="11"/>
        <v>448150 - Clothing Accessories Stores</v>
      </c>
      <c r="D721" s="22"/>
      <c r="E721" s="22" t="s">
        <v>2179</v>
      </c>
      <c r="F721" s="22"/>
    </row>
    <row r="722" spans="1:6" ht="11.25">
      <c r="A722" s="18">
        <v>448190</v>
      </c>
      <c r="B722" s="24" t="s">
        <v>5288</v>
      </c>
      <c r="C722" s="24" t="str">
        <f t="shared" si="11"/>
        <v>448190 - Other Clothing Stores</v>
      </c>
      <c r="D722" s="22"/>
      <c r="E722" s="22" t="s">
        <v>2179</v>
      </c>
      <c r="F722" s="22"/>
    </row>
    <row r="723" spans="1:6" ht="11.25">
      <c r="A723" s="18">
        <v>448210</v>
      </c>
      <c r="B723" s="24" t="s">
        <v>4110</v>
      </c>
      <c r="C723" s="24" t="str">
        <f t="shared" si="11"/>
        <v>448210 - Shoe Stores</v>
      </c>
      <c r="D723" s="22"/>
      <c r="E723" s="22" t="s">
        <v>2179</v>
      </c>
      <c r="F723" s="22"/>
    </row>
    <row r="724" spans="1:6" ht="11.25">
      <c r="A724" s="18">
        <v>448310</v>
      </c>
      <c r="B724" s="24" t="s">
        <v>4111</v>
      </c>
      <c r="C724" s="24" t="str">
        <f t="shared" si="11"/>
        <v>448310 - Jewelry Stores</v>
      </c>
      <c r="D724" s="22"/>
      <c r="E724" s="22" t="s">
        <v>2179</v>
      </c>
      <c r="F724" s="22"/>
    </row>
    <row r="725" spans="1:6" ht="11.25">
      <c r="A725" s="18">
        <v>448320</v>
      </c>
      <c r="B725" s="24" t="s">
        <v>4112</v>
      </c>
      <c r="C725" s="24" t="str">
        <f t="shared" si="11"/>
        <v>448320 - Luggage and Leather Goods Stores</v>
      </c>
      <c r="D725" s="22"/>
      <c r="E725" s="22" t="s">
        <v>2179</v>
      </c>
      <c r="F725" s="22"/>
    </row>
    <row r="726" spans="1:6" ht="11.25">
      <c r="A726" s="18">
        <v>451110</v>
      </c>
      <c r="B726" s="24" t="s">
        <v>4113</v>
      </c>
      <c r="C726" s="24" t="str">
        <f t="shared" si="11"/>
        <v>451110 - Sporting Goods Stores</v>
      </c>
      <c r="D726" s="22"/>
      <c r="E726" s="22" t="s">
        <v>2179</v>
      </c>
      <c r="F726" s="22"/>
    </row>
    <row r="727" spans="1:6" ht="11.25">
      <c r="A727" s="18">
        <v>451120</v>
      </c>
      <c r="B727" s="24" t="s">
        <v>4114</v>
      </c>
      <c r="C727" s="24" t="str">
        <f t="shared" si="11"/>
        <v>451120 - Hobby, Toy, and Game Stores</v>
      </c>
      <c r="D727" s="22"/>
      <c r="E727" s="22" t="s">
        <v>2179</v>
      </c>
      <c r="F727" s="22"/>
    </row>
    <row r="728" spans="1:6" ht="11.25">
      <c r="A728" s="18">
        <v>451130</v>
      </c>
      <c r="B728" s="24" t="s">
        <v>4115</v>
      </c>
      <c r="C728" s="24" t="str">
        <f t="shared" si="11"/>
        <v>451130 - Sewing, Needlework, and Piece Goods Stores</v>
      </c>
      <c r="D728" s="22"/>
      <c r="E728" s="22" t="s">
        <v>2179</v>
      </c>
      <c r="F728" s="22"/>
    </row>
    <row r="729" spans="1:6" ht="11.25">
      <c r="A729" s="18">
        <v>451140</v>
      </c>
      <c r="B729" s="24" t="s">
        <v>4116</v>
      </c>
      <c r="C729" s="24" t="str">
        <f t="shared" si="11"/>
        <v>451140 - Musical Instrument and Supplies Stores</v>
      </c>
      <c r="D729" s="22"/>
      <c r="E729" s="22" t="s">
        <v>2179</v>
      </c>
      <c r="F729" s="22"/>
    </row>
    <row r="730" spans="1:6" ht="11.25">
      <c r="A730" s="18">
        <v>451211</v>
      </c>
      <c r="B730" s="24" t="s">
        <v>4117</v>
      </c>
      <c r="C730" s="24" t="str">
        <f t="shared" si="11"/>
        <v>451211 - Book Stores</v>
      </c>
      <c r="D730" s="22"/>
      <c r="E730" s="22" t="s">
        <v>2179</v>
      </c>
      <c r="F730" s="22"/>
    </row>
    <row r="731" spans="1:6" ht="11.25">
      <c r="A731" s="18">
        <v>451212</v>
      </c>
      <c r="B731" s="24" t="s">
        <v>4118</v>
      </c>
      <c r="C731" s="24" t="str">
        <f t="shared" si="11"/>
        <v>451212 - News Dealers and Newsstands</v>
      </c>
      <c r="D731" s="22"/>
      <c r="E731" s="22" t="s">
        <v>2179</v>
      </c>
      <c r="F731" s="22"/>
    </row>
    <row r="732" spans="1:6" ht="11.25">
      <c r="A732" s="18">
        <v>451220</v>
      </c>
      <c r="B732" s="24" t="s">
        <v>4119</v>
      </c>
      <c r="C732" s="24" t="str">
        <f t="shared" si="11"/>
        <v>451220 - Prerecorded Tape, Compact Disc, and Record Stores</v>
      </c>
      <c r="D732" s="22"/>
      <c r="E732" s="22" t="s">
        <v>2179</v>
      </c>
      <c r="F732" s="22"/>
    </row>
    <row r="733" spans="1:6" ht="11.25">
      <c r="A733" s="18">
        <v>452111</v>
      </c>
      <c r="B733" s="24" t="s">
        <v>4120</v>
      </c>
      <c r="C733" s="24" t="str">
        <f t="shared" si="11"/>
        <v>452111 - Department Stores (except Discount Department Stores)</v>
      </c>
      <c r="D733" s="22"/>
      <c r="E733" s="22" t="s">
        <v>2179</v>
      </c>
      <c r="F733" s="22"/>
    </row>
    <row r="734" spans="1:6" ht="11.25">
      <c r="A734" s="18">
        <v>452112</v>
      </c>
      <c r="B734" s="24" t="s">
        <v>4862</v>
      </c>
      <c r="C734" s="24" t="str">
        <f t="shared" si="11"/>
        <v>452112 - Discount Department Stores</v>
      </c>
      <c r="D734" s="22"/>
      <c r="E734" s="22" t="s">
        <v>2179</v>
      </c>
      <c r="F734" s="22"/>
    </row>
    <row r="735" spans="1:6" ht="11.25">
      <c r="A735" s="18">
        <v>452910</v>
      </c>
      <c r="B735" s="24" t="s">
        <v>4863</v>
      </c>
      <c r="C735" s="24" t="str">
        <f t="shared" si="11"/>
        <v>452910 - Warehouse Clubs and Supercenters</v>
      </c>
      <c r="D735" s="22"/>
      <c r="E735" s="22" t="s">
        <v>2179</v>
      </c>
      <c r="F735" s="22"/>
    </row>
    <row r="736" spans="1:6" ht="11.25">
      <c r="A736" s="18">
        <v>452990</v>
      </c>
      <c r="B736" s="24" t="s">
        <v>4864</v>
      </c>
      <c r="C736" s="24" t="str">
        <f t="shared" si="11"/>
        <v>452990 - All Other General Merchandise Stores</v>
      </c>
      <c r="D736" s="22"/>
      <c r="E736" s="22" t="s">
        <v>2179</v>
      </c>
      <c r="F736" s="22"/>
    </row>
    <row r="737" spans="1:6" ht="11.25">
      <c r="A737" s="18">
        <v>453110</v>
      </c>
      <c r="B737" s="24" t="s">
        <v>4865</v>
      </c>
      <c r="C737" s="24" t="str">
        <f t="shared" si="11"/>
        <v>453110 - Florists</v>
      </c>
      <c r="D737" s="22"/>
      <c r="E737" s="22" t="s">
        <v>2179</v>
      </c>
      <c r="F737" s="22"/>
    </row>
    <row r="738" spans="1:6" ht="11.25">
      <c r="A738" s="18">
        <v>453210</v>
      </c>
      <c r="B738" s="24" t="s">
        <v>4866</v>
      </c>
      <c r="C738" s="24" t="str">
        <f t="shared" si="11"/>
        <v>453210 - Office Supplies and Stationery Stores</v>
      </c>
      <c r="D738" s="22"/>
      <c r="E738" s="22" t="s">
        <v>2179</v>
      </c>
      <c r="F738" s="22"/>
    </row>
    <row r="739" spans="1:6" ht="11.25">
      <c r="A739" s="18">
        <v>453220</v>
      </c>
      <c r="B739" s="24" t="s">
        <v>4867</v>
      </c>
      <c r="C739" s="24" t="str">
        <f t="shared" si="11"/>
        <v>453220 - Gift, Novelty, and Souvenir Stores</v>
      </c>
      <c r="D739" s="22"/>
      <c r="E739" s="22" t="s">
        <v>2179</v>
      </c>
      <c r="F739" s="22"/>
    </row>
    <row r="740" spans="1:6" ht="11.25">
      <c r="A740" s="18">
        <v>453310</v>
      </c>
      <c r="B740" s="24" t="s">
        <v>4701</v>
      </c>
      <c r="C740" s="24" t="str">
        <f t="shared" si="11"/>
        <v>453310 - Used Merchandise Stores</v>
      </c>
      <c r="D740" s="22"/>
      <c r="E740" s="22" t="s">
        <v>2179</v>
      </c>
      <c r="F740" s="22"/>
    </row>
    <row r="741" spans="1:6" ht="11.25">
      <c r="A741" s="18">
        <v>453910</v>
      </c>
      <c r="B741" s="24" t="s">
        <v>4702</v>
      </c>
      <c r="C741" s="24" t="str">
        <f t="shared" si="11"/>
        <v>453910 - Pet and Pet Supplies Stores</v>
      </c>
      <c r="D741" s="22"/>
      <c r="E741" s="22" t="s">
        <v>2179</v>
      </c>
      <c r="F741" s="22"/>
    </row>
    <row r="742" spans="1:6" ht="11.25">
      <c r="A742" s="18">
        <v>453920</v>
      </c>
      <c r="B742" s="24" t="s">
        <v>4703</v>
      </c>
      <c r="C742" s="24" t="str">
        <f t="shared" si="11"/>
        <v>453920 - Art Dealers</v>
      </c>
      <c r="D742" s="22"/>
      <c r="E742" s="22" t="s">
        <v>2179</v>
      </c>
      <c r="F742" s="22"/>
    </row>
    <row r="743" spans="1:6" ht="11.25">
      <c r="A743" s="18">
        <v>453930</v>
      </c>
      <c r="B743" s="24" t="s">
        <v>4704</v>
      </c>
      <c r="C743" s="24" t="str">
        <f t="shared" si="11"/>
        <v>453930 - Manufactured (Mobile) Home Dealers</v>
      </c>
      <c r="D743" s="22"/>
      <c r="E743" s="22" t="s">
        <v>2179</v>
      </c>
      <c r="F743" s="22"/>
    </row>
    <row r="744" spans="1:6" ht="11.25">
      <c r="A744" s="18">
        <v>453991</v>
      </c>
      <c r="B744" s="24" t="s">
        <v>4705</v>
      </c>
      <c r="C744" s="24" t="str">
        <f t="shared" si="11"/>
        <v>453991 - Tobacco Stores</v>
      </c>
      <c r="D744" s="22"/>
      <c r="E744" s="22" t="s">
        <v>2179</v>
      </c>
      <c r="F744" s="22"/>
    </row>
    <row r="745" spans="1:6" ht="11.25">
      <c r="A745" s="18">
        <v>453998</v>
      </c>
      <c r="B745" s="24" t="s">
        <v>4706</v>
      </c>
      <c r="C745" s="24" t="str">
        <f t="shared" si="11"/>
        <v>453998 - All Other Miscellaneous Store Retailers (except Tobacco Stores)</v>
      </c>
      <c r="D745" s="22"/>
      <c r="E745" s="22" t="s">
        <v>2179</v>
      </c>
      <c r="F745" s="22"/>
    </row>
    <row r="746" spans="1:6" ht="11.25">
      <c r="A746" s="18">
        <v>454111</v>
      </c>
      <c r="B746" s="24" t="s">
        <v>4707</v>
      </c>
      <c r="C746" s="24" t="str">
        <f t="shared" si="11"/>
        <v>454111 - Electronic Shopping</v>
      </c>
      <c r="D746" s="22"/>
      <c r="E746" s="22" t="s">
        <v>2179</v>
      </c>
      <c r="F746" s="22"/>
    </row>
    <row r="747" spans="1:6" ht="11.25">
      <c r="A747" s="18">
        <v>454112</v>
      </c>
      <c r="B747" s="24" t="s">
        <v>4708</v>
      </c>
      <c r="C747" s="24" t="str">
        <f t="shared" si="11"/>
        <v>454112 - Electronic Auctions</v>
      </c>
      <c r="D747" s="22"/>
      <c r="E747" s="22" t="s">
        <v>2179</v>
      </c>
      <c r="F747" s="22"/>
    </row>
    <row r="748" spans="1:6" ht="11.25">
      <c r="A748" s="18">
        <v>454113</v>
      </c>
      <c r="B748" s="24" t="s">
        <v>4709</v>
      </c>
      <c r="C748" s="24" t="str">
        <f t="shared" si="11"/>
        <v>454113 - Mail-Order Houses</v>
      </c>
      <c r="D748" s="22"/>
      <c r="E748" s="22" t="s">
        <v>2179</v>
      </c>
      <c r="F748" s="22"/>
    </row>
    <row r="749" spans="1:6" ht="11.25">
      <c r="A749" s="18">
        <v>454210</v>
      </c>
      <c r="B749" s="24" t="s">
        <v>4710</v>
      </c>
      <c r="C749" s="24" t="str">
        <f t="shared" si="11"/>
        <v>454210 - Vending Machine Operators</v>
      </c>
      <c r="D749" s="22"/>
      <c r="E749" s="22" t="s">
        <v>2179</v>
      </c>
      <c r="F749" s="22"/>
    </row>
    <row r="750" spans="1:6" ht="11.25">
      <c r="A750" s="18">
        <v>454311</v>
      </c>
      <c r="B750" s="24" t="s">
        <v>4711</v>
      </c>
      <c r="C750" s="24" t="str">
        <f t="shared" si="11"/>
        <v>454311 - Heating Oil Dealers</v>
      </c>
      <c r="D750" s="22"/>
      <c r="E750" s="22" t="s">
        <v>2179</v>
      </c>
      <c r="F750" s="22"/>
    </row>
    <row r="751" spans="1:6" ht="11.25">
      <c r="A751" s="18">
        <v>454312</v>
      </c>
      <c r="B751" s="24" t="s">
        <v>4712</v>
      </c>
      <c r="C751" s="24" t="str">
        <f t="shared" si="11"/>
        <v>454312 - Liquefied Petroleum Gas (Bottled Gas) Dealers</v>
      </c>
      <c r="D751" s="22"/>
      <c r="E751" s="22" t="s">
        <v>2179</v>
      </c>
      <c r="F751" s="22"/>
    </row>
    <row r="752" spans="1:6" ht="11.25">
      <c r="A752" s="18">
        <v>454319</v>
      </c>
      <c r="B752" s="24" t="s">
        <v>3647</v>
      </c>
      <c r="C752" s="24" t="str">
        <f t="shared" si="11"/>
        <v>454319 - Other Fuel Dealers</v>
      </c>
      <c r="D752" s="22"/>
      <c r="E752" s="22" t="s">
        <v>2179</v>
      </c>
      <c r="F752" s="22"/>
    </row>
    <row r="753" spans="1:6" ht="11.25">
      <c r="A753" s="18">
        <v>454390</v>
      </c>
      <c r="B753" s="24" t="s">
        <v>3648</v>
      </c>
      <c r="C753" s="24" t="str">
        <f t="shared" si="11"/>
        <v>454390 - Other Direct Selling Establishments</v>
      </c>
      <c r="D753" s="22"/>
      <c r="E753" s="22" t="s">
        <v>2179</v>
      </c>
      <c r="F753" s="22"/>
    </row>
    <row r="754" spans="1:6" ht="11.25">
      <c r="A754" s="18">
        <v>481111</v>
      </c>
      <c r="B754" s="24" t="s">
        <v>3649</v>
      </c>
      <c r="C754" s="24" t="str">
        <f t="shared" si="11"/>
        <v>481111 - Scheduled Passenger Air Transportation</v>
      </c>
      <c r="D754" s="22"/>
      <c r="E754" s="22" t="s">
        <v>2179</v>
      </c>
      <c r="F754" s="22"/>
    </row>
    <row r="755" spans="1:6" ht="11.25">
      <c r="A755" s="18">
        <v>481112</v>
      </c>
      <c r="B755" s="24" t="s">
        <v>3650</v>
      </c>
      <c r="C755" s="24" t="str">
        <f t="shared" si="11"/>
        <v>481112 - Scheduled Freight Air Transportation</v>
      </c>
      <c r="D755" s="22"/>
      <c r="E755" s="22" t="s">
        <v>2179</v>
      </c>
      <c r="F755" s="22"/>
    </row>
    <row r="756" spans="1:6" ht="11.25">
      <c r="A756" s="18">
        <v>481211</v>
      </c>
      <c r="B756" s="24" t="s">
        <v>4267</v>
      </c>
      <c r="C756" s="24" t="str">
        <f t="shared" si="11"/>
        <v>481211 - Nonscheduled Chartered Passenger Air Transportation</v>
      </c>
      <c r="D756" s="22"/>
      <c r="E756" s="22" t="s">
        <v>2179</v>
      </c>
      <c r="F756" s="22"/>
    </row>
    <row r="757" spans="1:6" ht="11.25">
      <c r="A757" s="18">
        <v>481212</v>
      </c>
      <c r="B757" s="24" t="s">
        <v>4268</v>
      </c>
      <c r="C757" s="24" t="str">
        <f t="shared" si="11"/>
        <v>481212 - Nonscheduled Chartered Freight Air Transportation</v>
      </c>
      <c r="D757" s="22"/>
      <c r="E757" s="22" t="s">
        <v>2179</v>
      </c>
      <c r="F757" s="22"/>
    </row>
    <row r="758" spans="1:6" ht="11.25">
      <c r="A758" s="18">
        <v>481219</v>
      </c>
      <c r="B758" s="24" t="s">
        <v>4269</v>
      </c>
      <c r="C758" s="24" t="str">
        <f t="shared" si="11"/>
        <v>481219 - Other Nonscheduled Air Transportation</v>
      </c>
      <c r="D758" s="22"/>
      <c r="E758" s="22" t="s">
        <v>2179</v>
      </c>
      <c r="F758" s="22"/>
    </row>
    <row r="759" spans="1:6" ht="11.25">
      <c r="A759" s="18">
        <v>482111</v>
      </c>
      <c r="B759" s="24" t="s">
        <v>4270</v>
      </c>
      <c r="C759" s="24" t="str">
        <f t="shared" si="11"/>
        <v>482111 - Line-Haul Railroads</v>
      </c>
      <c r="D759" s="22"/>
      <c r="E759" s="22" t="s">
        <v>2179</v>
      </c>
      <c r="F759" s="22"/>
    </row>
    <row r="760" spans="1:6" ht="11.25">
      <c r="A760" s="18">
        <v>482112</v>
      </c>
      <c r="B760" s="24" t="s">
        <v>4271</v>
      </c>
      <c r="C760" s="24" t="str">
        <f t="shared" si="11"/>
        <v>482112 - Short Line Railroads</v>
      </c>
      <c r="D760" s="22"/>
      <c r="E760" s="22" t="s">
        <v>2179</v>
      </c>
      <c r="F760" s="22"/>
    </row>
    <row r="761" spans="1:6" ht="11.25">
      <c r="A761" s="18">
        <v>483111</v>
      </c>
      <c r="B761" s="24" t="s">
        <v>4272</v>
      </c>
      <c r="C761" s="24" t="str">
        <f t="shared" si="11"/>
        <v>483111 - Deep Sea Freight Transportation</v>
      </c>
      <c r="D761" s="22"/>
      <c r="E761" s="22" t="s">
        <v>2179</v>
      </c>
      <c r="F761" s="22"/>
    </row>
    <row r="762" spans="1:6" ht="11.25">
      <c r="A762" s="18">
        <v>483112</v>
      </c>
      <c r="B762" s="24" t="s">
        <v>4273</v>
      </c>
      <c r="C762" s="24" t="str">
        <f t="shared" si="11"/>
        <v>483112 - Deep Sea Passenger Transportation</v>
      </c>
      <c r="D762" s="22"/>
      <c r="E762" s="22" t="s">
        <v>2179</v>
      </c>
      <c r="F762" s="22"/>
    </row>
    <row r="763" spans="1:6" ht="11.25">
      <c r="A763" s="18">
        <v>483113</v>
      </c>
      <c r="B763" s="24" t="s">
        <v>4274</v>
      </c>
      <c r="C763" s="24" t="str">
        <f t="shared" si="11"/>
        <v>483113 - Coastal and Great Lakes Freight Transportation</v>
      </c>
      <c r="D763" s="22"/>
      <c r="E763" s="22" t="s">
        <v>2179</v>
      </c>
      <c r="F763" s="22"/>
    </row>
    <row r="764" spans="1:6" ht="11.25">
      <c r="A764" s="18">
        <v>483114</v>
      </c>
      <c r="B764" s="24" t="s">
        <v>4275</v>
      </c>
      <c r="C764" s="24" t="str">
        <f t="shared" si="11"/>
        <v>483114 - Coastal and Great Lakes Passenger Transportation</v>
      </c>
      <c r="D764" s="22"/>
      <c r="E764" s="22" t="s">
        <v>2179</v>
      </c>
      <c r="F764" s="22"/>
    </row>
    <row r="765" spans="1:6" ht="11.25">
      <c r="A765" s="18">
        <v>483211</v>
      </c>
      <c r="B765" s="24" t="s">
        <v>4276</v>
      </c>
      <c r="C765" s="24" t="str">
        <f t="shared" si="11"/>
        <v>483211 - Inland Water Freight Transportation</v>
      </c>
      <c r="D765" s="22"/>
      <c r="E765" s="22" t="s">
        <v>2179</v>
      </c>
      <c r="F765" s="22"/>
    </row>
    <row r="766" spans="1:6" ht="11.25">
      <c r="A766" s="18">
        <v>483212</v>
      </c>
      <c r="B766" s="24" t="s">
        <v>4277</v>
      </c>
      <c r="C766" s="24" t="str">
        <f t="shared" si="11"/>
        <v>483212 - Inland Water Passenger Transportation</v>
      </c>
      <c r="D766" s="22"/>
      <c r="E766" s="22" t="s">
        <v>2179</v>
      </c>
      <c r="F766" s="22"/>
    </row>
    <row r="767" spans="1:6" ht="11.25">
      <c r="A767" s="18">
        <v>484110</v>
      </c>
      <c r="B767" s="24" t="s">
        <v>4278</v>
      </c>
      <c r="C767" s="24" t="str">
        <f t="shared" si="11"/>
        <v>484110 - General Freight Trucking, Local</v>
      </c>
      <c r="D767" s="22"/>
      <c r="E767" s="22" t="s">
        <v>2179</v>
      </c>
      <c r="F767" s="22"/>
    </row>
    <row r="768" spans="1:6" ht="11.25">
      <c r="A768" s="18">
        <v>484121</v>
      </c>
      <c r="B768" s="24" t="s">
        <v>4279</v>
      </c>
      <c r="C768" s="24" t="str">
        <f t="shared" si="11"/>
        <v>484121 - General Freight Trucking, Long-Distance, Truckload</v>
      </c>
      <c r="D768" s="22"/>
      <c r="E768" s="22" t="s">
        <v>2179</v>
      </c>
      <c r="F768" s="22"/>
    </row>
    <row r="769" spans="1:6" ht="11.25">
      <c r="A769" s="18">
        <v>484122</v>
      </c>
      <c r="B769" s="24" t="s">
        <v>4280</v>
      </c>
      <c r="C769" s="24" t="str">
        <f t="shared" si="11"/>
        <v>484122 - General Freight Trucking, Long-Distance, Less Than Truckload</v>
      </c>
      <c r="D769" s="22"/>
      <c r="E769" s="22" t="s">
        <v>2179</v>
      </c>
      <c r="F769" s="22"/>
    </row>
    <row r="770" spans="1:6" ht="11.25">
      <c r="A770" s="18">
        <v>484210</v>
      </c>
      <c r="B770" s="24" t="s">
        <v>3314</v>
      </c>
      <c r="C770" s="24" t="str">
        <f aca="true" t="shared" si="12" ref="C770:C833">A770&amp;" - "&amp;B770</f>
        <v>484210 - Used Household and Office Goods Moving</v>
      </c>
      <c r="D770" s="22"/>
      <c r="E770" s="22" t="s">
        <v>2179</v>
      </c>
      <c r="F770" s="22"/>
    </row>
    <row r="771" spans="1:6" ht="11.25">
      <c r="A771" s="18">
        <v>484220</v>
      </c>
      <c r="B771" s="24" t="s">
        <v>3315</v>
      </c>
      <c r="C771" s="24" t="str">
        <f t="shared" si="12"/>
        <v>484220 - Specialized Freight (except Used Goods) Trucking, Local</v>
      </c>
      <c r="D771" s="22"/>
      <c r="E771" s="22" t="s">
        <v>2179</v>
      </c>
      <c r="F771" s="22"/>
    </row>
    <row r="772" spans="1:6" ht="11.25">
      <c r="A772" s="18">
        <v>484230</v>
      </c>
      <c r="B772" s="24" t="s">
        <v>371</v>
      </c>
      <c r="C772" s="24" t="str">
        <f t="shared" si="12"/>
        <v>484230 - Specialized Freight (except Used Goods) Trucking, Long-Distance</v>
      </c>
      <c r="D772" s="22"/>
      <c r="E772" s="22" t="s">
        <v>2179</v>
      </c>
      <c r="F772" s="22"/>
    </row>
    <row r="773" spans="1:6" ht="11.25">
      <c r="A773" s="18">
        <v>485111</v>
      </c>
      <c r="B773" s="24" t="s">
        <v>2358</v>
      </c>
      <c r="C773" s="24" t="str">
        <f t="shared" si="12"/>
        <v>485111 - Mixed Mode Transit Systems</v>
      </c>
      <c r="D773" s="22"/>
      <c r="E773" s="22" t="s">
        <v>2179</v>
      </c>
      <c r="F773" s="22"/>
    </row>
    <row r="774" spans="1:6" ht="11.25">
      <c r="A774" s="18">
        <v>485112</v>
      </c>
      <c r="B774" s="24" t="s">
        <v>2359</v>
      </c>
      <c r="C774" s="24" t="str">
        <f t="shared" si="12"/>
        <v>485112 - Commuter Rail Systems</v>
      </c>
      <c r="D774" s="22"/>
      <c r="E774" s="22" t="s">
        <v>2179</v>
      </c>
      <c r="F774" s="22"/>
    </row>
    <row r="775" spans="1:6" ht="11.25">
      <c r="A775" s="18">
        <v>485113</v>
      </c>
      <c r="B775" s="24" t="s">
        <v>2360</v>
      </c>
      <c r="C775" s="24" t="str">
        <f t="shared" si="12"/>
        <v>485113 - Bus and Other Motor Vehicle Transit Systems</v>
      </c>
      <c r="D775" s="22"/>
      <c r="E775" s="22" t="s">
        <v>2179</v>
      </c>
      <c r="F775" s="22"/>
    </row>
    <row r="776" spans="1:6" ht="11.25">
      <c r="A776" s="18">
        <v>485119</v>
      </c>
      <c r="B776" s="24" t="s">
        <v>2361</v>
      </c>
      <c r="C776" s="24" t="str">
        <f t="shared" si="12"/>
        <v>485119 - Other Urban Transit Systems</v>
      </c>
      <c r="D776" s="22"/>
      <c r="E776" s="22" t="s">
        <v>2179</v>
      </c>
      <c r="F776" s="22"/>
    </row>
    <row r="777" spans="1:6" ht="11.25">
      <c r="A777" s="18">
        <v>485210</v>
      </c>
      <c r="B777" s="24" t="s">
        <v>2362</v>
      </c>
      <c r="C777" s="24" t="str">
        <f t="shared" si="12"/>
        <v>485210 - Interurban and Rural Bus Transportation</v>
      </c>
      <c r="D777" s="22"/>
      <c r="E777" s="22" t="s">
        <v>2179</v>
      </c>
      <c r="F777" s="22"/>
    </row>
    <row r="778" spans="1:6" ht="11.25">
      <c r="A778" s="18">
        <v>485310</v>
      </c>
      <c r="B778" s="24" t="s">
        <v>2363</v>
      </c>
      <c r="C778" s="24" t="str">
        <f t="shared" si="12"/>
        <v>485310 - Taxi Service</v>
      </c>
      <c r="D778" s="22"/>
      <c r="E778" s="22" t="s">
        <v>2179</v>
      </c>
      <c r="F778" s="22"/>
    </row>
    <row r="779" spans="1:6" ht="11.25">
      <c r="A779" s="18">
        <v>485320</v>
      </c>
      <c r="B779" s="24" t="s">
        <v>2364</v>
      </c>
      <c r="C779" s="24" t="str">
        <f t="shared" si="12"/>
        <v>485320 - Limousine Service</v>
      </c>
      <c r="D779" s="22"/>
      <c r="E779" s="22" t="s">
        <v>2179</v>
      </c>
      <c r="F779" s="22"/>
    </row>
    <row r="780" spans="1:6" ht="11.25">
      <c r="A780" s="18">
        <v>485410</v>
      </c>
      <c r="B780" s="24" t="s">
        <v>2365</v>
      </c>
      <c r="C780" s="24" t="str">
        <f t="shared" si="12"/>
        <v>485410 - School and Employee Bus Transportation</v>
      </c>
      <c r="D780" s="22"/>
      <c r="E780" s="22" t="s">
        <v>2179</v>
      </c>
      <c r="F780" s="22"/>
    </row>
    <row r="781" spans="1:6" ht="11.25">
      <c r="A781" s="18">
        <v>485510</v>
      </c>
      <c r="B781" s="24" t="s">
        <v>2366</v>
      </c>
      <c r="C781" s="24" t="str">
        <f t="shared" si="12"/>
        <v>485510 - Charter Bus Industry</v>
      </c>
      <c r="D781" s="22"/>
      <c r="E781" s="22" t="s">
        <v>2179</v>
      </c>
      <c r="F781" s="22"/>
    </row>
    <row r="782" spans="1:6" ht="11.25">
      <c r="A782" s="18">
        <v>485991</v>
      </c>
      <c r="B782" s="24" t="s">
        <v>2367</v>
      </c>
      <c r="C782" s="24" t="str">
        <f t="shared" si="12"/>
        <v>485991 - Special Needs Transportation</v>
      </c>
      <c r="D782" s="22"/>
      <c r="E782" s="22" t="s">
        <v>2179</v>
      </c>
      <c r="F782" s="22"/>
    </row>
    <row r="783" spans="1:6" ht="11.25">
      <c r="A783" s="18">
        <v>485999</v>
      </c>
      <c r="B783" s="24" t="s">
        <v>2368</v>
      </c>
      <c r="C783" s="24" t="str">
        <f t="shared" si="12"/>
        <v>485999 - All Other Transit and Ground Passenger Transportation</v>
      </c>
      <c r="D783" s="22"/>
      <c r="E783" s="22" t="s">
        <v>2179</v>
      </c>
      <c r="F783" s="22"/>
    </row>
    <row r="784" spans="1:6" ht="11.25">
      <c r="A784" s="18">
        <v>486110</v>
      </c>
      <c r="B784" s="24" t="s">
        <v>2369</v>
      </c>
      <c r="C784" s="24" t="str">
        <f t="shared" si="12"/>
        <v>486110 - Pipeline Transportation of Crude Oil</v>
      </c>
      <c r="D784" s="22"/>
      <c r="E784" s="22" t="s">
        <v>2179</v>
      </c>
      <c r="F784" s="22"/>
    </row>
    <row r="785" spans="1:6" ht="11.25">
      <c r="A785" s="18">
        <v>486210</v>
      </c>
      <c r="B785" s="24" t="s">
        <v>2370</v>
      </c>
      <c r="C785" s="24" t="str">
        <f t="shared" si="12"/>
        <v>486210 - Pipeline Transportation of Natural Gas</v>
      </c>
      <c r="D785" s="22"/>
      <c r="E785" s="22" t="s">
        <v>2179</v>
      </c>
      <c r="F785" s="22"/>
    </row>
    <row r="786" spans="1:6" ht="11.25">
      <c r="A786" s="18">
        <v>486910</v>
      </c>
      <c r="B786" s="24" t="s">
        <v>2371</v>
      </c>
      <c r="C786" s="24" t="str">
        <f t="shared" si="12"/>
        <v>486910 - Pipeline Transportation of Refined Petroleum Products</v>
      </c>
      <c r="D786" s="22"/>
      <c r="E786" s="22" t="s">
        <v>2179</v>
      </c>
      <c r="F786" s="22"/>
    </row>
    <row r="787" spans="1:6" ht="11.25">
      <c r="A787" s="18">
        <v>486990</v>
      </c>
      <c r="B787" s="24" t="s">
        <v>2372</v>
      </c>
      <c r="C787" s="24" t="str">
        <f t="shared" si="12"/>
        <v>486990 - All Other Pipeline Transportation</v>
      </c>
      <c r="D787" s="22"/>
      <c r="E787" s="22" t="s">
        <v>2179</v>
      </c>
      <c r="F787" s="22"/>
    </row>
    <row r="788" spans="1:6" ht="11.25">
      <c r="A788" s="18">
        <v>487110</v>
      </c>
      <c r="B788" s="24" t="s">
        <v>2373</v>
      </c>
      <c r="C788" s="24" t="str">
        <f t="shared" si="12"/>
        <v>487110 - Scenic and Sightseeing Transportation, Land</v>
      </c>
      <c r="D788" s="22"/>
      <c r="E788" s="22" t="s">
        <v>2179</v>
      </c>
      <c r="F788" s="22"/>
    </row>
    <row r="789" spans="1:6" ht="11.25">
      <c r="A789" s="18">
        <v>487210</v>
      </c>
      <c r="B789" s="24" t="s">
        <v>2374</v>
      </c>
      <c r="C789" s="24" t="str">
        <f t="shared" si="12"/>
        <v>487210 - Scenic and Sightseeing Transportation, Water</v>
      </c>
      <c r="D789" s="22"/>
      <c r="E789" s="22" t="s">
        <v>2179</v>
      </c>
      <c r="F789" s="22"/>
    </row>
    <row r="790" spans="1:6" ht="11.25">
      <c r="A790" s="18">
        <v>487990</v>
      </c>
      <c r="B790" s="24" t="s">
        <v>2375</v>
      </c>
      <c r="C790" s="24" t="str">
        <f t="shared" si="12"/>
        <v>487990 - Scenic and Sightseeing Transportation, Other</v>
      </c>
      <c r="D790" s="22"/>
      <c r="E790" s="22" t="s">
        <v>2179</v>
      </c>
      <c r="F790" s="22"/>
    </row>
    <row r="791" spans="1:6" ht="11.25">
      <c r="A791" s="18">
        <v>488111</v>
      </c>
      <c r="B791" s="24" t="s">
        <v>2376</v>
      </c>
      <c r="C791" s="24" t="str">
        <f t="shared" si="12"/>
        <v>488111 - Air Traffic Control</v>
      </c>
      <c r="D791" s="22"/>
      <c r="E791" s="22" t="s">
        <v>2179</v>
      </c>
      <c r="F791" s="22"/>
    </row>
    <row r="792" spans="1:6" ht="11.25">
      <c r="A792" s="18">
        <v>488119</v>
      </c>
      <c r="B792" s="24" t="s">
        <v>2377</v>
      </c>
      <c r="C792" s="24" t="str">
        <f t="shared" si="12"/>
        <v>488119 - Other Airport Operations</v>
      </c>
      <c r="D792" s="22"/>
      <c r="E792" s="22" t="s">
        <v>2179</v>
      </c>
      <c r="F792" s="22"/>
    </row>
    <row r="793" spans="1:6" ht="11.25">
      <c r="A793" s="18">
        <v>488190</v>
      </c>
      <c r="B793" s="24" t="s">
        <v>3890</v>
      </c>
      <c r="C793" s="24" t="str">
        <f t="shared" si="12"/>
        <v>488190 - Other Support Activities for Air Transportation</v>
      </c>
      <c r="D793" s="22"/>
      <c r="E793" s="22" t="s">
        <v>2179</v>
      </c>
      <c r="F793" s="22"/>
    </row>
    <row r="794" spans="1:6" ht="11.25">
      <c r="A794" s="18">
        <v>488210</v>
      </c>
      <c r="B794" s="24" t="s">
        <v>3891</v>
      </c>
      <c r="C794" s="24" t="str">
        <f t="shared" si="12"/>
        <v>488210 - Support Activities for Rail Transportation</v>
      </c>
      <c r="D794" s="22"/>
      <c r="E794" s="22" t="s">
        <v>2179</v>
      </c>
      <c r="F794" s="22"/>
    </row>
    <row r="795" spans="1:6" ht="11.25">
      <c r="A795" s="18">
        <v>488310</v>
      </c>
      <c r="B795" s="24" t="s">
        <v>3892</v>
      </c>
      <c r="C795" s="24" t="str">
        <f t="shared" si="12"/>
        <v>488310 - Port and Harbor Operations</v>
      </c>
      <c r="D795" s="22"/>
      <c r="E795" s="22" t="s">
        <v>2179</v>
      </c>
      <c r="F795" s="22"/>
    </row>
    <row r="796" spans="1:6" ht="11.25">
      <c r="A796" s="18">
        <v>488320</v>
      </c>
      <c r="B796" s="24" t="s">
        <v>3893</v>
      </c>
      <c r="C796" s="24" t="str">
        <f t="shared" si="12"/>
        <v>488320 - Marine Cargo Handling</v>
      </c>
      <c r="D796" s="22"/>
      <c r="E796" s="22" t="s">
        <v>2179</v>
      </c>
      <c r="F796" s="22"/>
    </row>
    <row r="797" spans="1:6" ht="11.25">
      <c r="A797" s="18">
        <v>488330</v>
      </c>
      <c r="B797" s="24" t="s">
        <v>3894</v>
      </c>
      <c r="C797" s="24" t="str">
        <f t="shared" si="12"/>
        <v>488330 - Navigational Services to Shipping</v>
      </c>
      <c r="D797" s="22"/>
      <c r="E797" s="22" t="s">
        <v>2179</v>
      </c>
      <c r="F797" s="22"/>
    </row>
    <row r="798" spans="1:6" ht="11.25">
      <c r="A798" s="18">
        <v>488390</v>
      </c>
      <c r="B798" s="24" t="s">
        <v>4713</v>
      </c>
      <c r="C798" s="24" t="str">
        <f t="shared" si="12"/>
        <v>488390 - Other Support Activities for Water Transportation</v>
      </c>
      <c r="D798" s="22"/>
      <c r="E798" s="22" t="s">
        <v>2179</v>
      </c>
      <c r="F798" s="22"/>
    </row>
    <row r="799" spans="1:6" ht="11.25">
      <c r="A799" s="18">
        <v>488410</v>
      </c>
      <c r="B799" s="24" t="s">
        <v>4714</v>
      </c>
      <c r="C799" s="24" t="str">
        <f t="shared" si="12"/>
        <v>488410 - Motor Vehicle Towing</v>
      </c>
      <c r="D799" s="22"/>
      <c r="E799" s="22" t="s">
        <v>2179</v>
      </c>
      <c r="F799" s="22"/>
    </row>
    <row r="800" spans="1:6" ht="11.25">
      <c r="A800" s="18">
        <v>488490</v>
      </c>
      <c r="B800" s="24" t="s">
        <v>4715</v>
      </c>
      <c r="C800" s="24" t="str">
        <f t="shared" si="12"/>
        <v>488490 - Other Support Activities for Road Transportation</v>
      </c>
      <c r="D800" s="22"/>
      <c r="E800" s="22" t="s">
        <v>2179</v>
      </c>
      <c r="F800" s="22"/>
    </row>
    <row r="801" spans="1:6" ht="11.25">
      <c r="A801" s="18">
        <v>488510</v>
      </c>
      <c r="B801" s="24" t="s">
        <v>4716</v>
      </c>
      <c r="C801" s="24" t="str">
        <f t="shared" si="12"/>
        <v>488510 - Freight Transportation Arrangement</v>
      </c>
      <c r="D801" s="22"/>
      <c r="E801" s="22" t="s">
        <v>2179</v>
      </c>
      <c r="F801" s="22"/>
    </row>
    <row r="802" spans="1:6" ht="11.25">
      <c r="A802" s="18">
        <v>488991</v>
      </c>
      <c r="B802" s="24" t="s">
        <v>4717</v>
      </c>
      <c r="C802" s="24" t="str">
        <f t="shared" si="12"/>
        <v>488991 - Packing and Crating</v>
      </c>
      <c r="D802" s="22"/>
      <c r="E802" s="22" t="s">
        <v>2179</v>
      </c>
      <c r="F802" s="22"/>
    </row>
    <row r="803" spans="1:6" ht="11.25">
      <c r="A803" s="18">
        <v>488999</v>
      </c>
      <c r="B803" s="24" t="s">
        <v>4718</v>
      </c>
      <c r="C803" s="24" t="str">
        <f t="shared" si="12"/>
        <v>488999 - All Other Support Activities for Transportation</v>
      </c>
      <c r="D803" s="22"/>
      <c r="E803" s="22" t="s">
        <v>2179</v>
      </c>
      <c r="F803" s="22"/>
    </row>
    <row r="804" spans="1:6" ht="11.25">
      <c r="A804" s="18">
        <v>491110</v>
      </c>
      <c r="B804" s="24" t="s">
        <v>4719</v>
      </c>
      <c r="C804" s="24" t="str">
        <f t="shared" si="12"/>
        <v>491110 - Postal Service</v>
      </c>
      <c r="D804" s="22"/>
      <c r="E804" s="22" t="s">
        <v>2179</v>
      </c>
      <c r="F804" s="22"/>
    </row>
    <row r="805" spans="1:6" ht="11.25">
      <c r="A805" s="18">
        <v>492110</v>
      </c>
      <c r="B805" s="24" t="s">
        <v>5373</v>
      </c>
      <c r="C805" s="24" t="str">
        <f t="shared" si="12"/>
        <v>492110 - Couriers and Express Delivery Services</v>
      </c>
      <c r="D805" s="22"/>
      <c r="E805" s="22" t="s">
        <v>2179</v>
      </c>
      <c r="F805" s="22"/>
    </row>
    <row r="806" spans="1:6" ht="11.25">
      <c r="A806" s="18">
        <v>492210</v>
      </c>
      <c r="B806" s="24" t="s">
        <v>4720</v>
      </c>
      <c r="C806" s="24" t="str">
        <f t="shared" si="12"/>
        <v>492210 - Local Messengers and Local Delivery</v>
      </c>
      <c r="D806" s="22"/>
      <c r="E806" s="22" t="s">
        <v>2179</v>
      </c>
      <c r="F806" s="22"/>
    </row>
    <row r="807" spans="1:6" ht="11.25">
      <c r="A807" s="18">
        <v>493110</v>
      </c>
      <c r="B807" s="24" t="s">
        <v>4721</v>
      </c>
      <c r="C807" s="24" t="str">
        <f t="shared" si="12"/>
        <v>493110 - General Warehousing and Storage</v>
      </c>
      <c r="D807" s="22"/>
      <c r="E807" s="22" t="s">
        <v>2179</v>
      </c>
      <c r="F807" s="22"/>
    </row>
    <row r="808" spans="1:6" ht="11.25">
      <c r="A808" s="18">
        <v>493120</v>
      </c>
      <c r="B808" s="24" t="s">
        <v>4722</v>
      </c>
      <c r="C808" s="24" t="str">
        <f t="shared" si="12"/>
        <v>493120 - Refrigerated Warehousing and Storage</v>
      </c>
      <c r="D808" s="22"/>
      <c r="E808" s="22" t="s">
        <v>2179</v>
      </c>
      <c r="F808" s="22"/>
    </row>
    <row r="809" spans="1:6" ht="11.25">
      <c r="A809" s="18">
        <v>493130</v>
      </c>
      <c r="B809" s="24" t="s">
        <v>4723</v>
      </c>
      <c r="C809" s="24" t="str">
        <f t="shared" si="12"/>
        <v>493130 - Farm Product Warehousing and Storage</v>
      </c>
      <c r="D809" s="22"/>
      <c r="E809" s="22" t="s">
        <v>2179</v>
      </c>
      <c r="F809" s="22"/>
    </row>
    <row r="810" spans="1:6" ht="11.25">
      <c r="A810" s="18">
        <v>493190</v>
      </c>
      <c r="B810" s="24" t="s">
        <v>4724</v>
      </c>
      <c r="C810" s="24" t="str">
        <f t="shared" si="12"/>
        <v>493190 - Other Warehousing and Storage</v>
      </c>
      <c r="D810" s="22"/>
      <c r="E810" s="22" t="s">
        <v>2179</v>
      </c>
      <c r="F810" s="22"/>
    </row>
    <row r="811" spans="1:6" ht="11.25">
      <c r="A811" s="18">
        <v>511110</v>
      </c>
      <c r="B811" s="24" t="s">
        <v>4725</v>
      </c>
      <c r="C811" s="24" t="str">
        <f t="shared" si="12"/>
        <v>511110 - Newspaper Publishers</v>
      </c>
      <c r="D811" s="22"/>
      <c r="E811" s="22" t="s">
        <v>2179</v>
      </c>
      <c r="F811" s="22"/>
    </row>
    <row r="812" spans="1:6" ht="11.25">
      <c r="A812" s="18">
        <v>511120</v>
      </c>
      <c r="B812" s="24" t="s">
        <v>4726</v>
      </c>
      <c r="C812" s="24" t="str">
        <f t="shared" si="12"/>
        <v>511120 - Periodical Publishers</v>
      </c>
      <c r="D812" s="22"/>
      <c r="E812" s="22" t="s">
        <v>2179</v>
      </c>
      <c r="F812" s="22"/>
    </row>
    <row r="813" spans="1:6" ht="11.25">
      <c r="A813" s="18">
        <v>511130</v>
      </c>
      <c r="B813" s="24" t="s">
        <v>4727</v>
      </c>
      <c r="C813" s="24" t="str">
        <f t="shared" si="12"/>
        <v>511130 - Book Publishers</v>
      </c>
      <c r="D813" s="22"/>
      <c r="E813" s="22" t="s">
        <v>2179</v>
      </c>
      <c r="F813" s="22"/>
    </row>
    <row r="814" spans="1:6" ht="11.25">
      <c r="A814" s="18">
        <v>511140</v>
      </c>
      <c r="B814" s="24" t="s">
        <v>4728</v>
      </c>
      <c r="C814" s="24" t="str">
        <f t="shared" si="12"/>
        <v>511140 - Directory and Mailing List Publishers</v>
      </c>
      <c r="D814" s="22"/>
      <c r="E814" s="22" t="s">
        <v>2179</v>
      </c>
      <c r="F814" s="22"/>
    </row>
    <row r="815" spans="1:6" ht="11.25">
      <c r="A815" s="18">
        <v>511191</v>
      </c>
      <c r="B815" s="24" t="s">
        <v>4729</v>
      </c>
      <c r="C815" s="24" t="str">
        <f t="shared" si="12"/>
        <v>511191 - Greeting Card Publishers</v>
      </c>
      <c r="D815" s="22"/>
      <c r="E815" s="22" t="s">
        <v>2179</v>
      </c>
      <c r="F815" s="22"/>
    </row>
    <row r="816" spans="1:6" ht="11.25">
      <c r="A816" s="18">
        <v>511199</v>
      </c>
      <c r="B816" s="24" t="s">
        <v>4730</v>
      </c>
      <c r="C816" s="24" t="str">
        <f t="shared" si="12"/>
        <v>511199 - All Other Publishers</v>
      </c>
      <c r="D816" s="22"/>
      <c r="E816" s="22" t="s">
        <v>2179</v>
      </c>
      <c r="F816" s="22"/>
    </row>
    <row r="817" spans="1:6" ht="11.25">
      <c r="A817" s="18">
        <v>511210</v>
      </c>
      <c r="B817" s="24" t="s">
        <v>4731</v>
      </c>
      <c r="C817" s="24" t="str">
        <f t="shared" si="12"/>
        <v>511210 - Software Publishers</v>
      </c>
      <c r="D817" s="22"/>
      <c r="E817" s="22" t="s">
        <v>2179</v>
      </c>
      <c r="F817" s="22"/>
    </row>
    <row r="818" spans="1:6" ht="11.25">
      <c r="A818" s="18">
        <v>512110</v>
      </c>
      <c r="B818" s="24" t="s">
        <v>4732</v>
      </c>
      <c r="C818" s="24" t="str">
        <f t="shared" si="12"/>
        <v>512110 - Motion Picture and Video Production</v>
      </c>
      <c r="D818" s="22"/>
      <c r="E818" s="22" t="s">
        <v>2179</v>
      </c>
      <c r="F818" s="22"/>
    </row>
    <row r="819" spans="1:6" ht="11.25">
      <c r="A819" s="18">
        <v>512120</v>
      </c>
      <c r="B819" s="24" t="s">
        <v>4733</v>
      </c>
      <c r="C819" s="24" t="str">
        <f t="shared" si="12"/>
        <v>512120 - Motion Picture and Video Distribution</v>
      </c>
      <c r="D819" s="22"/>
      <c r="E819" s="22" t="s">
        <v>2179</v>
      </c>
      <c r="F819" s="22"/>
    </row>
    <row r="820" spans="1:6" ht="11.25">
      <c r="A820" s="18">
        <v>512131</v>
      </c>
      <c r="B820" s="24" t="s">
        <v>4734</v>
      </c>
      <c r="C820" s="24" t="str">
        <f t="shared" si="12"/>
        <v>512131 - Motion Picture Theaters (except Drive-Ins)</v>
      </c>
      <c r="D820" s="22"/>
      <c r="E820" s="22" t="s">
        <v>2179</v>
      </c>
      <c r="F820" s="22"/>
    </row>
    <row r="821" spans="1:6" ht="11.25">
      <c r="A821" s="18">
        <v>512132</v>
      </c>
      <c r="B821" s="24" t="s">
        <v>4735</v>
      </c>
      <c r="C821" s="24" t="str">
        <f t="shared" si="12"/>
        <v>512132 - Drive-In Motion Picture Theaters</v>
      </c>
      <c r="D821" s="22"/>
      <c r="E821" s="22" t="s">
        <v>2179</v>
      </c>
      <c r="F821" s="22"/>
    </row>
    <row r="822" spans="1:6" ht="11.25">
      <c r="A822" s="18">
        <v>512191</v>
      </c>
      <c r="B822" s="24" t="s">
        <v>5374</v>
      </c>
      <c r="C822" s="24" t="str">
        <f t="shared" si="12"/>
        <v>512191 - Teleproduction and Other Postproduction Services</v>
      </c>
      <c r="D822" s="22"/>
      <c r="E822" s="22" t="s">
        <v>2179</v>
      </c>
      <c r="F822" s="22"/>
    </row>
    <row r="823" spans="1:6" ht="11.25">
      <c r="A823" s="18">
        <v>512199</v>
      </c>
      <c r="B823" s="24" t="s">
        <v>4736</v>
      </c>
      <c r="C823" s="24" t="str">
        <f t="shared" si="12"/>
        <v>512199 - Other Motion Picture and Video Industries</v>
      </c>
      <c r="D823" s="22"/>
      <c r="E823" s="22" t="s">
        <v>2179</v>
      </c>
      <c r="F823" s="22"/>
    </row>
    <row r="824" spans="1:6" ht="11.25">
      <c r="A824" s="18">
        <v>512210</v>
      </c>
      <c r="B824" s="24" t="s">
        <v>4737</v>
      </c>
      <c r="C824" s="24" t="str">
        <f t="shared" si="12"/>
        <v>512210 - Record Production</v>
      </c>
      <c r="D824" s="22"/>
      <c r="E824" s="22" t="s">
        <v>2179</v>
      </c>
      <c r="F824" s="22"/>
    </row>
    <row r="825" spans="1:6" ht="11.25">
      <c r="A825" s="18">
        <v>512220</v>
      </c>
      <c r="B825" s="24" t="s">
        <v>4738</v>
      </c>
      <c r="C825" s="24" t="str">
        <f t="shared" si="12"/>
        <v>512220 - Integrated Record Production/Distribution</v>
      </c>
      <c r="D825" s="22"/>
      <c r="E825" s="22" t="s">
        <v>2179</v>
      </c>
      <c r="F825" s="22"/>
    </row>
    <row r="826" spans="1:6" ht="11.25">
      <c r="A826" s="18">
        <v>512230</v>
      </c>
      <c r="B826" s="24" t="s">
        <v>4739</v>
      </c>
      <c r="C826" s="24" t="str">
        <f t="shared" si="12"/>
        <v>512230 - Music Publishers</v>
      </c>
      <c r="D826" s="22"/>
      <c r="E826" s="22" t="s">
        <v>2179</v>
      </c>
      <c r="F826" s="22"/>
    </row>
    <row r="827" spans="1:6" ht="11.25">
      <c r="A827" s="18">
        <v>512240</v>
      </c>
      <c r="B827" s="24" t="s">
        <v>4740</v>
      </c>
      <c r="C827" s="24" t="str">
        <f t="shared" si="12"/>
        <v>512240 - Sound Recording Studios</v>
      </c>
      <c r="D827" s="22"/>
      <c r="E827" s="22" t="s">
        <v>2179</v>
      </c>
      <c r="F827" s="22"/>
    </row>
    <row r="828" spans="1:6" ht="11.25">
      <c r="A828" s="18">
        <v>512290</v>
      </c>
      <c r="B828" s="24" t="s">
        <v>4741</v>
      </c>
      <c r="C828" s="24" t="str">
        <f t="shared" si="12"/>
        <v>512290 - Other Sound Recording Industries</v>
      </c>
      <c r="D828" s="22"/>
      <c r="E828" s="22" t="s">
        <v>2179</v>
      </c>
      <c r="F828" s="22"/>
    </row>
    <row r="829" spans="1:6" ht="11.25">
      <c r="A829" s="18">
        <v>515111</v>
      </c>
      <c r="B829" s="24" t="s">
        <v>5375</v>
      </c>
      <c r="C829" s="24" t="str">
        <f t="shared" si="12"/>
        <v>515111 - Radio Networks</v>
      </c>
      <c r="D829" s="22"/>
      <c r="E829" s="22" t="s">
        <v>2179</v>
      </c>
      <c r="F829" s="22"/>
    </row>
    <row r="830" spans="1:6" ht="11.25">
      <c r="A830" s="18">
        <v>515112</v>
      </c>
      <c r="B830" s="24" t="s">
        <v>4742</v>
      </c>
      <c r="C830" s="24" t="str">
        <f t="shared" si="12"/>
        <v>515112 - Radio Stations</v>
      </c>
      <c r="D830" s="22"/>
      <c r="E830" s="22" t="s">
        <v>2179</v>
      </c>
      <c r="F830" s="22"/>
    </row>
    <row r="831" spans="1:6" ht="11.25">
      <c r="A831" s="18">
        <v>515120</v>
      </c>
      <c r="B831" s="24" t="s">
        <v>4743</v>
      </c>
      <c r="C831" s="24" t="str">
        <f t="shared" si="12"/>
        <v>515120 - Television Broadcasting</v>
      </c>
      <c r="D831" s="22"/>
      <c r="E831" s="22" t="s">
        <v>2179</v>
      </c>
      <c r="F831" s="22"/>
    </row>
    <row r="832" spans="1:6" ht="11.25">
      <c r="A832" s="18">
        <v>515210</v>
      </c>
      <c r="B832" s="24" t="s">
        <v>3784</v>
      </c>
      <c r="C832" s="24" t="str">
        <f t="shared" si="12"/>
        <v>515210 - Cable and Other Subscription Programming</v>
      </c>
      <c r="D832" s="22"/>
      <c r="E832" s="22" t="s">
        <v>2179</v>
      </c>
      <c r="F832" s="22"/>
    </row>
    <row r="833" spans="1:6" ht="11.25">
      <c r="A833" s="18">
        <v>517110</v>
      </c>
      <c r="B833" s="24" t="s">
        <v>3785</v>
      </c>
      <c r="C833" s="24" t="str">
        <f t="shared" si="12"/>
        <v>517110 - Wired Telecommunications Carriers</v>
      </c>
      <c r="D833" s="22"/>
      <c r="E833" s="22" t="s">
        <v>2179</v>
      </c>
      <c r="F833" s="22"/>
    </row>
    <row r="834" spans="1:6" ht="11.25">
      <c r="A834" s="18">
        <v>517210</v>
      </c>
      <c r="B834" s="24" t="s">
        <v>5376</v>
      </c>
      <c r="C834" s="24" t="str">
        <f aca="true" t="shared" si="13" ref="C834:C897">A834&amp;" - "&amp;B834</f>
        <v>517210 - Wireless Telecommunications Carriers (except Satellite)</v>
      </c>
      <c r="D834" s="22"/>
      <c r="E834" s="22" t="s">
        <v>2179</v>
      </c>
      <c r="F834" s="22"/>
    </row>
    <row r="835" spans="1:6" ht="11.25">
      <c r="A835" s="18">
        <v>517410</v>
      </c>
      <c r="B835" s="24" t="s">
        <v>3787</v>
      </c>
      <c r="C835" s="24" t="str">
        <f t="shared" si="13"/>
        <v>517410 - Satellite Telecommunications</v>
      </c>
      <c r="D835" s="22"/>
      <c r="E835" s="22" t="s">
        <v>2179</v>
      </c>
      <c r="F835" s="22"/>
    </row>
    <row r="836" spans="1:6" ht="11.25">
      <c r="A836" s="18">
        <v>517911</v>
      </c>
      <c r="B836" s="24" t="s">
        <v>3786</v>
      </c>
      <c r="C836" s="24" t="str">
        <f t="shared" si="13"/>
        <v>517911 - Telecommunications Resellers</v>
      </c>
      <c r="D836" s="22"/>
      <c r="E836" s="22" t="s">
        <v>2179</v>
      </c>
      <c r="F836" s="22"/>
    </row>
    <row r="837" spans="1:6" ht="11.25">
      <c r="A837" s="18">
        <v>517919</v>
      </c>
      <c r="B837" s="24" t="s">
        <v>5377</v>
      </c>
      <c r="C837" s="24" t="str">
        <f t="shared" si="13"/>
        <v>517919 - All Other Telecommunications</v>
      </c>
      <c r="D837" s="22"/>
      <c r="E837" s="22" t="s">
        <v>2179</v>
      </c>
      <c r="F837" s="22"/>
    </row>
    <row r="838" spans="1:6" ht="11.25">
      <c r="A838" s="18">
        <v>518210</v>
      </c>
      <c r="B838" s="24" t="s">
        <v>3791</v>
      </c>
      <c r="C838" s="24" t="str">
        <f t="shared" si="13"/>
        <v>518210 - Data Processing, Hosting, and Related Services</v>
      </c>
      <c r="D838" s="22"/>
      <c r="E838" s="22" t="s">
        <v>2179</v>
      </c>
      <c r="F838" s="22"/>
    </row>
    <row r="839" spans="1:6" ht="11.25">
      <c r="A839" s="18">
        <v>519110</v>
      </c>
      <c r="B839" s="24" t="s">
        <v>3788</v>
      </c>
      <c r="C839" s="24" t="str">
        <f t="shared" si="13"/>
        <v>519110 - News Syndicates</v>
      </c>
      <c r="D839" s="22"/>
      <c r="E839" s="22" t="s">
        <v>2179</v>
      </c>
      <c r="F839" s="22"/>
    </row>
    <row r="840" spans="1:6" ht="11.25">
      <c r="A840" s="18">
        <v>519120</v>
      </c>
      <c r="B840" s="24" t="s">
        <v>3789</v>
      </c>
      <c r="C840" s="24" t="str">
        <f t="shared" si="13"/>
        <v>519120 - Libraries and Archives</v>
      </c>
      <c r="D840" s="22"/>
      <c r="E840" s="22" t="s">
        <v>2179</v>
      </c>
      <c r="F840" s="22"/>
    </row>
    <row r="841" spans="1:6" ht="11.25">
      <c r="A841" s="18">
        <v>519130</v>
      </c>
      <c r="B841" s="24" t="s">
        <v>5378</v>
      </c>
      <c r="C841" s="24" t="str">
        <f t="shared" si="13"/>
        <v>519130 - Internet Publishing and Broadcasting and Web Search Portals</v>
      </c>
      <c r="D841" s="22"/>
      <c r="E841" s="22" t="s">
        <v>2179</v>
      </c>
      <c r="F841" s="22"/>
    </row>
    <row r="842" spans="1:6" ht="11.25">
      <c r="A842" s="18">
        <v>519190</v>
      </c>
      <c r="B842" s="24" t="s">
        <v>3790</v>
      </c>
      <c r="C842" s="24" t="str">
        <f t="shared" si="13"/>
        <v>519190 - All Other Information Services</v>
      </c>
      <c r="D842" s="22"/>
      <c r="E842" s="22" t="s">
        <v>2179</v>
      </c>
      <c r="F842" s="22"/>
    </row>
    <row r="843" spans="1:6" ht="11.25">
      <c r="A843" s="18">
        <v>521110</v>
      </c>
      <c r="B843" s="24" t="s">
        <v>3792</v>
      </c>
      <c r="C843" s="24" t="str">
        <f t="shared" si="13"/>
        <v>521110 - Monetary Authorities - Central Bank</v>
      </c>
      <c r="D843" s="22"/>
      <c r="E843" s="22" t="s">
        <v>2179</v>
      </c>
      <c r="F843" s="22"/>
    </row>
    <row r="844" spans="1:6" ht="11.25">
      <c r="A844" s="18">
        <v>522110</v>
      </c>
      <c r="B844" s="24" t="s">
        <v>3793</v>
      </c>
      <c r="C844" s="24" t="str">
        <f t="shared" si="13"/>
        <v>522110 - Commercial Banking</v>
      </c>
      <c r="D844" s="22"/>
      <c r="E844" s="22" t="s">
        <v>2179</v>
      </c>
      <c r="F844" s="22"/>
    </row>
    <row r="845" spans="1:6" ht="11.25">
      <c r="A845" s="18">
        <v>522120</v>
      </c>
      <c r="B845" s="24" t="s">
        <v>3794</v>
      </c>
      <c r="C845" s="24" t="str">
        <f t="shared" si="13"/>
        <v>522120 - Savings Institutions</v>
      </c>
      <c r="D845" s="22"/>
      <c r="E845" s="22" t="s">
        <v>2179</v>
      </c>
      <c r="F845" s="22"/>
    </row>
    <row r="846" spans="1:6" ht="11.25">
      <c r="A846" s="18">
        <v>522130</v>
      </c>
      <c r="B846" s="24" t="s">
        <v>3795</v>
      </c>
      <c r="C846" s="24" t="str">
        <f t="shared" si="13"/>
        <v>522130 - Credit Unions</v>
      </c>
      <c r="D846" s="22"/>
      <c r="E846" s="22" t="s">
        <v>2179</v>
      </c>
      <c r="F846" s="22"/>
    </row>
    <row r="847" spans="1:6" ht="11.25">
      <c r="A847" s="18">
        <v>522190</v>
      </c>
      <c r="B847" s="24" t="s">
        <v>4235</v>
      </c>
      <c r="C847" s="24" t="str">
        <f t="shared" si="13"/>
        <v>522190 - Other Depository Credit Intermediation</v>
      </c>
      <c r="D847" s="22"/>
      <c r="E847" s="22" t="s">
        <v>2179</v>
      </c>
      <c r="F847" s="22"/>
    </row>
    <row r="848" spans="1:6" ht="11.25">
      <c r="A848" s="18">
        <v>522210</v>
      </c>
      <c r="B848" s="24" t="s">
        <v>4236</v>
      </c>
      <c r="C848" s="24" t="str">
        <f t="shared" si="13"/>
        <v>522210 - Credit Card Issuing</v>
      </c>
      <c r="D848" s="22"/>
      <c r="E848" s="22" t="s">
        <v>2179</v>
      </c>
      <c r="F848" s="22"/>
    </row>
    <row r="849" spans="1:6" ht="11.25">
      <c r="A849" s="18">
        <v>522220</v>
      </c>
      <c r="B849" s="24" t="s">
        <v>4237</v>
      </c>
      <c r="C849" s="24" t="str">
        <f t="shared" si="13"/>
        <v>522220 - Sales Financing</v>
      </c>
      <c r="D849" s="22"/>
      <c r="E849" s="22" t="s">
        <v>2179</v>
      </c>
      <c r="F849" s="22"/>
    </row>
    <row r="850" spans="1:6" ht="11.25">
      <c r="A850" s="18">
        <v>522291</v>
      </c>
      <c r="B850" s="24" t="s">
        <v>4238</v>
      </c>
      <c r="C850" s="24" t="str">
        <f t="shared" si="13"/>
        <v>522291 - Consumer Lending</v>
      </c>
      <c r="D850" s="22"/>
      <c r="E850" s="22" t="s">
        <v>2179</v>
      </c>
      <c r="F850" s="22"/>
    </row>
    <row r="851" spans="1:6" ht="11.25">
      <c r="A851" s="18">
        <v>522292</v>
      </c>
      <c r="B851" s="24" t="s">
        <v>4239</v>
      </c>
      <c r="C851" s="24" t="str">
        <f t="shared" si="13"/>
        <v>522292 - Real Estate Credit</v>
      </c>
      <c r="D851" s="22"/>
      <c r="E851" s="22" t="s">
        <v>2179</v>
      </c>
      <c r="F851" s="22"/>
    </row>
    <row r="852" spans="1:6" ht="11.25">
      <c r="A852" s="18">
        <v>522293</v>
      </c>
      <c r="B852" s="24" t="s">
        <v>4240</v>
      </c>
      <c r="C852" s="24" t="str">
        <f t="shared" si="13"/>
        <v>522293 - International Trade Financing</v>
      </c>
      <c r="D852" s="22"/>
      <c r="E852" s="22" t="s">
        <v>2179</v>
      </c>
      <c r="F852" s="22"/>
    </row>
    <row r="853" spans="1:6" ht="11.25">
      <c r="A853" s="18">
        <v>522294</v>
      </c>
      <c r="B853" s="24" t="s">
        <v>4241</v>
      </c>
      <c r="C853" s="24" t="str">
        <f t="shared" si="13"/>
        <v>522294 - Secondary Market Financing</v>
      </c>
      <c r="D853" s="22"/>
      <c r="E853" s="22" t="s">
        <v>2179</v>
      </c>
      <c r="F853" s="22"/>
    </row>
    <row r="854" spans="1:6" ht="11.25">
      <c r="A854" s="18">
        <v>522298</v>
      </c>
      <c r="B854" s="24" t="s">
        <v>4586</v>
      </c>
      <c r="C854" s="24" t="str">
        <f t="shared" si="13"/>
        <v>522298 - All Other Nondepository Credit Intermediation</v>
      </c>
      <c r="D854" s="22"/>
      <c r="E854" s="22" t="s">
        <v>2179</v>
      </c>
      <c r="F854" s="22"/>
    </row>
    <row r="855" spans="1:6" ht="11.25">
      <c r="A855" s="18">
        <v>522310</v>
      </c>
      <c r="B855" s="24" t="s">
        <v>3456</v>
      </c>
      <c r="C855" s="24" t="str">
        <f t="shared" si="13"/>
        <v>522310 - Mortgage and Nonmortgage Loan Brokers</v>
      </c>
      <c r="D855" s="22"/>
      <c r="E855" s="22" t="s">
        <v>2179</v>
      </c>
      <c r="F855" s="22"/>
    </row>
    <row r="856" spans="1:6" ht="11.25">
      <c r="A856" s="18">
        <v>522320</v>
      </c>
      <c r="B856" s="24" t="s">
        <v>3898</v>
      </c>
      <c r="C856" s="24" t="str">
        <f t="shared" si="13"/>
        <v>522320 - Financial Transactions Processing, Reserve, and Clearinghouse Activities</v>
      </c>
      <c r="D856" s="22"/>
      <c r="E856" s="22" t="s">
        <v>2179</v>
      </c>
      <c r="F856" s="22"/>
    </row>
    <row r="857" spans="1:6" ht="11.25">
      <c r="A857" s="18">
        <v>522390</v>
      </c>
      <c r="B857" s="24" t="s">
        <v>3899</v>
      </c>
      <c r="C857" s="24" t="str">
        <f t="shared" si="13"/>
        <v>522390 - Other Activities Related to Credit Intermediation</v>
      </c>
      <c r="D857" s="22"/>
      <c r="E857" s="22" t="s">
        <v>2179</v>
      </c>
      <c r="F857" s="22"/>
    </row>
    <row r="858" spans="1:6" ht="11.25">
      <c r="A858" s="18">
        <v>523110</v>
      </c>
      <c r="B858" s="24" t="s">
        <v>3900</v>
      </c>
      <c r="C858" s="24" t="str">
        <f t="shared" si="13"/>
        <v>523110 - Investment Banking and Securities Dealing</v>
      </c>
      <c r="D858" s="22"/>
      <c r="E858" s="22" t="s">
        <v>2179</v>
      </c>
      <c r="F858" s="22"/>
    </row>
    <row r="859" spans="1:6" ht="11.25">
      <c r="A859" s="18">
        <v>523120</v>
      </c>
      <c r="B859" s="24" t="s">
        <v>3901</v>
      </c>
      <c r="C859" s="24" t="str">
        <f t="shared" si="13"/>
        <v>523120 - Securities Brokerage</v>
      </c>
      <c r="D859" s="22"/>
      <c r="E859" s="22" t="s">
        <v>2179</v>
      </c>
      <c r="F859" s="22"/>
    </row>
    <row r="860" spans="1:6" ht="11.25">
      <c r="A860" s="18">
        <v>523130</v>
      </c>
      <c r="B860" s="24" t="s">
        <v>3902</v>
      </c>
      <c r="C860" s="24" t="str">
        <f t="shared" si="13"/>
        <v>523130 - Commodity Contracts Dealing</v>
      </c>
      <c r="D860" s="22"/>
      <c r="E860" s="22" t="s">
        <v>2179</v>
      </c>
      <c r="F860" s="22"/>
    </row>
    <row r="861" spans="1:6" ht="11.25">
      <c r="A861" s="18">
        <v>523140</v>
      </c>
      <c r="B861" s="24" t="s">
        <v>3903</v>
      </c>
      <c r="C861" s="24" t="str">
        <f t="shared" si="13"/>
        <v>523140 - Commodity Contracts Brokerage</v>
      </c>
      <c r="D861" s="22"/>
      <c r="E861" s="22" t="s">
        <v>2179</v>
      </c>
      <c r="F861" s="22"/>
    </row>
    <row r="862" spans="1:6" ht="11.25">
      <c r="A862" s="18">
        <v>523210</v>
      </c>
      <c r="B862" s="24" t="s">
        <v>3904</v>
      </c>
      <c r="C862" s="24" t="str">
        <f t="shared" si="13"/>
        <v>523210 - Securities and Commodity Exchanges</v>
      </c>
      <c r="D862" s="22"/>
      <c r="E862" s="22" t="s">
        <v>2179</v>
      </c>
      <c r="F862" s="22"/>
    </row>
    <row r="863" spans="1:6" ht="11.25">
      <c r="A863" s="18">
        <v>523910</v>
      </c>
      <c r="B863" s="24" t="s">
        <v>3905</v>
      </c>
      <c r="C863" s="24" t="str">
        <f t="shared" si="13"/>
        <v>523910 - Miscellaneous Intermediation</v>
      </c>
      <c r="D863" s="22"/>
      <c r="E863" s="22" t="s">
        <v>2179</v>
      </c>
      <c r="F863" s="22"/>
    </row>
    <row r="864" spans="1:6" ht="11.25">
      <c r="A864" s="18">
        <v>523920</v>
      </c>
      <c r="B864" s="24" t="s">
        <v>3906</v>
      </c>
      <c r="C864" s="24" t="str">
        <f t="shared" si="13"/>
        <v>523920 - Portfolio Management</v>
      </c>
      <c r="D864" s="22"/>
      <c r="E864" s="22" t="s">
        <v>2179</v>
      </c>
      <c r="F864" s="22"/>
    </row>
    <row r="865" spans="1:6" ht="11.25">
      <c r="A865" s="18">
        <v>523930</v>
      </c>
      <c r="B865" s="24" t="s">
        <v>3907</v>
      </c>
      <c r="C865" s="24" t="str">
        <f t="shared" si="13"/>
        <v>523930 - Investment Advice</v>
      </c>
      <c r="D865" s="22"/>
      <c r="E865" s="22" t="s">
        <v>2179</v>
      </c>
      <c r="F865" s="22"/>
    </row>
    <row r="866" spans="1:6" ht="11.25">
      <c r="A866" s="18">
        <v>523991</v>
      </c>
      <c r="B866" s="24" t="s">
        <v>3908</v>
      </c>
      <c r="C866" s="24" t="str">
        <f t="shared" si="13"/>
        <v>523991 - Trust, Fiduciary, and Custody Activities</v>
      </c>
      <c r="D866" s="22"/>
      <c r="E866" s="22" t="s">
        <v>2179</v>
      </c>
      <c r="F866" s="22"/>
    </row>
    <row r="867" spans="1:6" ht="11.25">
      <c r="A867" s="18">
        <v>523999</v>
      </c>
      <c r="B867" s="24" t="s">
        <v>3909</v>
      </c>
      <c r="C867" s="24" t="str">
        <f t="shared" si="13"/>
        <v>523999 - Miscellaneous Financial Investment Activities</v>
      </c>
      <c r="D867" s="22"/>
      <c r="E867" s="22" t="s">
        <v>2179</v>
      </c>
      <c r="F867" s="22"/>
    </row>
    <row r="868" spans="1:6" ht="11.25">
      <c r="A868" s="18">
        <v>524113</v>
      </c>
      <c r="B868" s="24" t="s">
        <v>3910</v>
      </c>
      <c r="C868" s="24" t="str">
        <f t="shared" si="13"/>
        <v>524113 - Direct Life Insurance Carriers</v>
      </c>
      <c r="D868" s="22"/>
      <c r="E868" s="22" t="s">
        <v>2179</v>
      </c>
      <c r="F868" s="22"/>
    </row>
    <row r="869" spans="1:6" ht="11.25">
      <c r="A869" s="18">
        <v>524114</v>
      </c>
      <c r="B869" s="24" t="s">
        <v>3911</v>
      </c>
      <c r="C869" s="24" t="str">
        <f t="shared" si="13"/>
        <v>524114 - Direct Health and Medical Insurance Carriers</v>
      </c>
      <c r="D869" s="22"/>
      <c r="E869" s="22" t="s">
        <v>2179</v>
      </c>
      <c r="F869" s="22"/>
    </row>
    <row r="870" spans="1:6" ht="11.25">
      <c r="A870" s="18">
        <v>524126</v>
      </c>
      <c r="B870" s="24" t="s">
        <v>3912</v>
      </c>
      <c r="C870" s="24" t="str">
        <f t="shared" si="13"/>
        <v>524126 - Direct Property and Casualty Insurance Carriers</v>
      </c>
      <c r="D870" s="22"/>
      <c r="E870" s="22" t="s">
        <v>2179</v>
      </c>
      <c r="F870" s="22"/>
    </row>
    <row r="871" spans="1:6" ht="11.25">
      <c r="A871" s="18">
        <v>524127</v>
      </c>
      <c r="B871" s="24" t="s">
        <v>3913</v>
      </c>
      <c r="C871" s="24" t="str">
        <f t="shared" si="13"/>
        <v>524127 - Direct Title Insurance Carriers</v>
      </c>
      <c r="D871" s="22"/>
      <c r="E871" s="22" t="s">
        <v>2179</v>
      </c>
      <c r="F871" s="22"/>
    </row>
    <row r="872" spans="1:6" ht="11.25">
      <c r="A872" s="18">
        <v>524128</v>
      </c>
      <c r="B872" s="24" t="s">
        <v>5379</v>
      </c>
      <c r="C872" s="24" t="str">
        <f t="shared" si="13"/>
        <v>524128 -  Other Direct Insurance (except Life, Health, and Medical) Carriers</v>
      </c>
      <c r="D872" s="22"/>
      <c r="E872" s="22" t="s">
        <v>2179</v>
      </c>
      <c r="F872" s="22"/>
    </row>
    <row r="873" spans="1:6" ht="11.25">
      <c r="A873" s="18">
        <v>524130</v>
      </c>
      <c r="B873" s="24" t="s">
        <v>3914</v>
      </c>
      <c r="C873" s="24" t="str">
        <f t="shared" si="13"/>
        <v>524130 - Reinsurance Carriers</v>
      </c>
      <c r="D873" s="22"/>
      <c r="E873" s="22" t="s">
        <v>2179</v>
      </c>
      <c r="F873" s="22"/>
    </row>
    <row r="874" spans="1:6" ht="11.25">
      <c r="A874" s="18">
        <v>524210</v>
      </c>
      <c r="B874" s="24" t="s">
        <v>3915</v>
      </c>
      <c r="C874" s="24" t="str">
        <f t="shared" si="13"/>
        <v>524210 - Insurance Agencies and Brokerages</v>
      </c>
      <c r="D874" s="22"/>
      <c r="E874" s="22" t="s">
        <v>2179</v>
      </c>
      <c r="F874" s="22"/>
    </row>
    <row r="875" spans="1:6" ht="11.25">
      <c r="A875" s="18">
        <v>524291</v>
      </c>
      <c r="B875" s="24" t="s">
        <v>3916</v>
      </c>
      <c r="C875" s="24" t="str">
        <f t="shared" si="13"/>
        <v>524291 - Claims Adjusting</v>
      </c>
      <c r="D875" s="22"/>
      <c r="E875" s="22" t="s">
        <v>2179</v>
      </c>
      <c r="F875" s="22"/>
    </row>
    <row r="876" spans="1:6" ht="11.25">
      <c r="A876" s="18">
        <v>524292</v>
      </c>
      <c r="B876" s="24" t="s">
        <v>3917</v>
      </c>
      <c r="C876" s="24" t="str">
        <f t="shared" si="13"/>
        <v>524292 - Third Party Administration of Insurance and Pension Funds</v>
      </c>
      <c r="D876" s="22"/>
      <c r="E876" s="22" t="s">
        <v>2179</v>
      </c>
      <c r="F876" s="22"/>
    </row>
    <row r="877" spans="1:6" ht="11.25">
      <c r="A877" s="18">
        <v>524298</v>
      </c>
      <c r="B877" s="24" t="s">
        <v>3918</v>
      </c>
      <c r="C877" s="24" t="str">
        <f t="shared" si="13"/>
        <v>524298 - All Other Insurance Related Activities</v>
      </c>
      <c r="D877" s="22"/>
      <c r="E877" s="22" t="s">
        <v>2179</v>
      </c>
      <c r="F877" s="22"/>
    </row>
    <row r="878" spans="1:6" ht="11.25">
      <c r="A878" s="18">
        <v>525110</v>
      </c>
      <c r="B878" s="24" t="s">
        <v>3919</v>
      </c>
      <c r="C878" s="24" t="str">
        <f t="shared" si="13"/>
        <v>525110 - Pension Funds</v>
      </c>
      <c r="D878" s="22"/>
      <c r="E878" s="22" t="s">
        <v>2179</v>
      </c>
      <c r="F878" s="22"/>
    </row>
    <row r="879" spans="1:6" ht="11.25">
      <c r="A879" s="18">
        <v>525120</v>
      </c>
      <c r="B879" s="24" t="s">
        <v>3920</v>
      </c>
      <c r="C879" s="24" t="str">
        <f t="shared" si="13"/>
        <v>525120 - Health and Welfare Funds</v>
      </c>
      <c r="D879" s="22"/>
      <c r="E879" s="22" t="s">
        <v>2179</v>
      </c>
      <c r="F879" s="22"/>
    </row>
    <row r="880" spans="1:6" ht="11.25">
      <c r="A880" s="18">
        <v>525190</v>
      </c>
      <c r="B880" s="24" t="s">
        <v>3921</v>
      </c>
      <c r="C880" s="24" t="str">
        <f t="shared" si="13"/>
        <v>525190 - Other Insurance Funds</v>
      </c>
      <c r="D880" s="22"/>
      <c r="E880" s="22" t="s">
        <v>2179</v>
      </c>
      <c r="F880" s="22"/>
    </row>
    <row r="881" spans="1:6" ht="11.25">
      <c r="A881" s="18">
        <v>525910</v>
      </c>
      <c r="B881" s="24" t="s">
        <v>3922</v>
      </c>
      <c r="C881" s="24" t="str">
        <f t="shared" si="13"/>
        <v>525910 - Open-End Investment Funds</v>
      </c>
      <c r="D881" s="22"/>
      <c r="E881" s="22" t="s">
        <v>2179</v>
      </c>
      <c r="F881" s="22"/>
    </row>
    <row r="882" spans="1:6" ht="11.25">
      <c r="A882" s="18">
        <v>525920</v>
      </c>
      <c r="B882" s="24" t="s">
        <v>3923</v>
      </c>
      <c r="C882" s="24" t="str">
        <f t="shared" si="13"/>
        <v>525920 - Trusts, Estates, and Agency Accounts</v>
      </c>
      <c r="D882" s="22"/>
      <c r="E882" s="22" t="s">
        <v>2179</v>
      </c>
      <c r="F882" s="22"/>
    </row>
    <row r="883" spans="1:6" ht="11.25">
      <c r="A883" s="18">
        <v>525990</v>
      </c>
      <c r="B883" s="24" t="s">
        <v>3924</v>
      </c>
      <c r="C883" s="24" t="str">
        <f t="shared" si="13"/>
        <v>525990 - Other Financial Vehicles</v>
      </c>
      <c r="D883" s="22"/>
      <c r="E883" s="22" t="s">
        <v>2179</v>
      </c>
      <c r="F883" s="22"/>
    </row>
    <row r="884" spans="1:6" ht="11.25">
      <c r="A884" s="18">
        <v>531110</v>
      </c>
      <c r="B884" s="24" t="s">
        <v>3925</v>
      </c>
      <c r="C884" s="24" t="str">
        <f t="shared" si="13"/>
        <v>531110 - Lessors of Residential Buildings and Dwellings</v>
      </c>
      <c r="D884" s="22"/>
      <c r="E884" s="22" t="s">
        <v>2179</v>
      </c>
      <c r="F884" s="22"/>
    </row>
    <row r="885" spans="1:6" ht="11.25">
      <c r="A885" s="18">
        <v>531120</v>
      </c>
      <c r="B885" s="24" t="s">
        <v>3926</v>
      </c>
      <c r="C885" s="24" t="str">
        <f t="shared" si="13"/>
        <v>531120 - Lessors of Nonresidential Buildings (except Miniwarehouses)</v>
      </c>
      <c r="D885" s="22"/>
      <c r="E885" s="22" t="s">
        <v>2179</v>
      </c>
      <c r="F885" s="22"/>
    </row>
    <row r="886" spans="1:6" ht="11.25">
      <c r="A886" s="18">
        <v>531130</v>
      </c>
      <c r="B886" s="24" t="s">
        <v>3927</v>
      </c>
      <c r="C886" s="24" t="str">
        <f t="shared" si="13"/>
        <v>531130 - Lessors of Miniwarehouses and Self-Storage Units</v>
      </c>
      <c r="D886" s="22"/>
      <c r="E886" s="22" t="s">
        <v>2179</v>
      </c>
      <c r="F886" s="22"/>
    </row>
    <row r="887" spans="1:6" ht="11.25">
      <c r="A887" s="18">
        <v>531190</v>
      </c>
      <c r="B887" s="24" t="s">
        <v>3928</v>
      </c>
      <c r="C887" s="24" t="str">
        <f t="shared" si="13"/>
        <v>531190 - Lessors of Other Real Estate Property</v>
      </c>
      <c r="D887" s="22"/>
      <c r="E887" s="22" t="s">
        <v>2179</v>
      </c>
      <c r="F887" s="22"/>
    </row>
    <row r="888" spans="1:6" ht="11.25">
      <c r="A888" s="18">
        <v>531210</v>
      </c>
      <c r="B888" s="24" t="s">
        <v>3929</v>
      </c>
      <c r="C888" s="24" t="str">
        <f t="shared" si="13"/>
        <v>531210 - Offices of Real Estate Agents and Brokers</v>
      </c>
      <c r="D888" s="22"/>
      <c r="E888" s="22" t="s">
        <v>2179</v>
      </c>
      <c r="F888" s="22"/>
    </row>
    <row r="889" spans="1:6" ht="11.25">
      <c r="A889" s="18">
        <v>531311</v>
      </c>
      <c r="B889" s="24" t="s">
        <v>3930</v>
      </c>
      <c r="C889" s="24" t="str">
        <f t="shared" si="13"/>
        <v>531311 - Residential Property Managers</v>
      </c>
      <c r="D889" s="22"/>
      <c r="E889" s="22" t="s">
        <v>2179</v>
      </c>
      <c r="F889" s="22"/>
    </row>
    <row r="890" spans="1:6" ht="11.25">
      <c r="A890" s="18">
        <v>531312</v>
      </c>
      <c r="B890" s="24" t="s">
        <v>3931</v>
      </c>
      <c r="C890" s="24" t="str">
        <f t="shared" si="13"/>
        <v>531312 - Nonresidential Property Managers</v>
      </c>
      <c r="D890" s="22"/>
      <c r="E890" s="22" t="s">
        <v>2179</v>
      </c>
      <c r="F890" s="22"/>
    </row>
    <row r="891" spans="1:6" ht="11.25">
      <c r="A891" s="18">
        <v>531320</v>
      </c>
      <c r="B891" s="24" t="s">
        <v>3932</v>
      </c>
      <c r="C891" s="24" t="str">
        <f t="shared" si="13"/>
        <v>531320 - Offices of Real Estate Appraisers</v>
      </c>
      <c r="D891" s="22"/>
      <c r="E891" s="22" t="s">
        <v>2179</v>
      </c>
      <c r="F891" s="22"/>
    </row>
    <row r="892" spans="1:6" ht="11.25">
      <c r="A892" s="18">
        <v>531390</v>
      </c>
      <c r="B892" s="24" t="s">
        <v>3933</v>
      </c>
      <c r="C892" s="24" t="str">
        <f t="shared" si="13"/>
        <v>531390 - Other Activities Related to Real Estate</v>
      </c>
      <c r="D892" s="22"/>
      <c r="E892" s="22" t="s">
        <v>2179</v>
      </c>
      <c r="F892" s="22"/>
    </row>
    <row r="893" spans="1:6" ht="11.25">
      <c r="A893" s="18">
        <v>532111</v>
      </c>
      <c r="B893" s="24" t="s">
        <v>3934</v>
      </c>
      <c r="C893" s="24" t="str">
        <f t="shared" si="13"/>
        <v>532111 - Passenger Car Rental</v>
      </c>
      <c r="D893" s="22"/>
      <c r="E893" s="22" t="s">
        <v>2179</v>
      </c>
      <c r="F893" s="22"/>
    </row>
    <row r="894" spans="1:6" ht="11.25">
      <c r="A894" s="18">
        <v>532112</v>
      </c>
      <c r="B894" s="24" t="s">
        <v>3935</v>
      </c>
      <c r="C894" s="24" t="str">
        <f t="shared" si="13"/>
        <v>532112 - Passenger Car Leasing</v>
      </c>
      <c r="D894" s="22"/>
      <c r="E894" s="22" t="s">
        <v>2179</v>
      </c>
      <c r="F894" s="22"/>
    </row>
    <row r="895" spans="1:6" ht="11.25">
      <c r="A895" s="18">
        <v>532120</v>
      </c>
      <c r="B895" s="24" t="s">
        <v>3936</v>
      </c>
      <c r="C895" s="24" t="str">
        <f t="shared" si="13"/>
        <v>532120 - Truck, Utility Trailer, and RV (Recreational Vehicle) Rental and Leasing</v>
      </c>
      <c r="D895" s="22"/>
      <c r="E895" s="22" t="s">
        <v>2179</v>
      </c>
      <c r="F895" s="22"/>
    </row>
    <row r="896" spans="1:6" ht="11.25">
      <c r="A896" s="18">
        <v>532210</v>
      </c>
      <c r="B896" s="24" t="s">
        <v>3937</v>
      </c>
      <c r="C896" s="24" t="str">
        <f t="shared" si="13"/>
        <v>532210 - Consumer Electronics and Appliances Rental</v>
      </c>
      <c r="D896" s="22"/>
      <c r="E896" s="22" t="s">
        <v>2179</v>
      </c>
      <c r="F896" s="22"/>
    </row>
    <row r="897" spans="1:6" ht="11.25">
      <c r="A897" s="18">
        <v>532220</v>
      </c>
      <c r="B897" s="24" t="s">
        <v>3938</v>
      </c>
      <c r="C897" s="24" t="str">
        <f t="shared" si="13"/>
        <v>532220 - Formal Wear and Costume Rental</v>
      </c>
      <c r="D897" s="22"/>
      <c r="E897" s="22" t="s">
        <v>2179</v>
      </c>
      <c r="F897" s="22"/>
    </row>
    <row r="898" spans="1:6" ht="11.25">
      <c r="A898" s="18">
        <v>532230</v>
      </c>
      <c r="B898" s="24" t="s">
        <v>3939</v>
      </c>
      <c r="C898" s="24" t="str">
        <f aca="true" t="shared" si="14" ref="C898:C961">A898&amp;" - "&amp;B898</f>
        <v>532230 - Video Tape and Disc Rental</v>
      </c>
      <c r="D898" s="22"/>
      <c r="E898" s="22" t="s">
        <v>2179</v>
      </c>
      <c r="F898" s="22"/>
    </row>
    <row r="899" spans="1:6" ht="11.25">
      <c r="A899" s="18">
        <v>532291</v>
      </c>
      <c r="B899" s="24" t="s">
        <v>5095</v>
      </c>
      <c r="C899" s="24" t="str">
        <f t="shared" si="14"/>
        <v>532291 - Home Health Equipment Rental</v>
      </c>
      <c r="D899" s="22"/>
      <c r="E899" s="22" t="s">
        <v>2179</v>
      </c>
      <c r="F899" s="22"/>
    </row>
    <row r="900" spans="1:6" ht="11.25">
      <c r="A900" s="18">
        <v>532292</v>
      </c>
      <c r="B900" s="24" t="s">
        <v>5096</v>
      </c>
      <c r="C900" s="24" t="str">
        <f t="shared" si="14"/>
        <v>532292 - Recreational Goods Rental</v>
      </c>
      <c r="D900" s="22"/>
      <c r="E900" s="22" t="s">
        <v>2179</v>
      </c>
      <c r="F900" s="22"/>
    </row>
    <row r="901" spans="1:6" ht="11.25">
      <c r="A901" s="18">
        <v>532299</v>
      </c>
      <c r="B901" s="24" t="s">
        <v>5097</v>
      </c>
      <c r="C901" s="24" t="str">
        <f t="shared" si="14"/>
        <v>532299 - All Other Consumer Goods Rental</v>
      </c>
      <c r="D901" s="22"/>
      <c r="E901" s="22" t="s">
        <v>2179</v>
      </c>
      <c r="F901" s="22"/>
    </row>
    <row r="902" spans="1:6" ht="11.25">
      <c r="A902" s="18">
        <v>532310</v>
      </c>
      <c r="B902" s="24" t="s">
        <v>5098</v>
      </c>
      <c r="C902" s="24" t="str">
        <f t="shared" si="14"/>
        <v>532310 - General Rental Centers</v>
      </c>
      <c r="D902" s="22"/>
      <c r="E902" s="22" t="s">
        <v>2179</v>
      </c>
      <c r="F902" s="22"/>
    </row>
    <row r="903" spans="1:6" ht="11.25">
      <c r="A903" s="18">
        <v>532411</v>
      </c>
      <c r="B903" s="24" t="s">
        <v>5099</v>
      </c>
      <c r="C903" s="24" t="str">
        <f t="shared" si="14"/>
        <v>532411 - Commercial Air, Rail, and Water Transportation Equipment Rental and Leasing</v>
      </c>
      <c r="D903" s="22"/>
      <c r="E903" s="22" t="s">
        <v>2179</v>
      </c>
      <c r="F903" s="22"/>
    </row>
    <row r="904" spans="1:6" ht="11.25">
      <c r="A904" s="18">
        <v>532412</v>
      </c>
      <c r="B904" s="24" t="s">
        <v>5100</v>
      </c>
      <c r="C904" s="24" t="str">
        <f t="shared" si="14"/>
        <v>532412 - Construction, Mining, and Forestry Machinery and Equipment Rental and Leasing</v>
      </c>
      <c r="D904" s="22"/>
      <c r="E904" s="22" t="s">
        <v>2179</v>
      </c>
      <c r="F904" s="22"/>
    </row>
    <row r="905" spans="1:6" ht="11.25">
      <c r="A905" s="18">
        <v>532420</v>
      </c>
      <c r="B905" s="24" t="s">
        <v>5101</v>
      </c>
      <c r="C905" s="24" t="str">
        <f t="shared" si="14"/>
        <v>532420 - Office Machinery and Equipment Rental and Leasing</v>
      </c>
      <c r="D905" s="22"/>
      <c r="E905" s="22" t="s">
        <v>2179</v>
      </c>
      <c r="F905" s="22"/>
    </row>
    <row r="906" spans="1:6" ht="11.25">
      <c r="A906" s="18">
        <v>532490</v>
      </c>
      <c r="B906" s="24" t="s">
        <v>5102</v>
      </c>
      <c r="C906" s="24" t="str">
        <f t="shared" si="14"/>
        <v>532490 - Other Commercial and Industrial Machinery and Equipment Rental and Leasing</v>
      </c>
      <c r="D906" s="22"/>
      <c r="E906" s="22" t="s">
        <v>2179</v>
      </c>
      <c r="F906" s="22"/>
    </row>
    <row r="907" spans="1:6" ht="11.25">
      <c r="A907" s="18">
        <v>533110</v>
      </c>
      <c r="B907" s="24" t="s">
        <v>5103</v>
      </c>
      <c r="C907" s="24" t="str">
        <f t="shared" si="14"/>
        <v>533110 - Lessors of Nonfinancial Intangible Assets (except Copyrighted Works)</v>
      </c>
      <c r="D907" s="22"/>
      <c r="E907" s="22" t="s">
        <v>2179</v>
      </c>
      <c r="F907" s="22"/>
    </row>
    <row r="908" spans="1:6" ht="11.25">
      <c r="A908" s="18">
        <v>541110</v>
      </c>
      <c r="B908" s="24" t="s">
        <v>5104</v>
      </c>
      <c r="C908" s="24" t="str">
        <f t="shared" si="14"/>
        <v>541110 - Offices of Lawyers</v>
      </c>
      <c r="D908" s="22"/>
      <c r="E908" s="22" t="s">
        <v>2179</v>
      </c>
      <c r="F908" s="22"/>
    </row>
    <row r="909" spans="1:6" ht="11.25">
      <c r="A909" s="18">
        <v>541120</v>
      </c>
      <c r="B909" s="24" t="s">
        <v>5105</v>
      </c>
      <c r="C909" s="24" t="str">
        <f t="shared" si="14"/>
        <v>541120 - Offices of Notaries</v>
      </c>
      <c r="D909" s="22"/>
      <c r="E909" s="22" t="s">
        <v>2179</v>
      </c>
      <c r="F909" s="22"/>
    </row>
    <row r="910" spans="1:6" ht="11.25">
      <c r="A910" s="18">
        <v>541191</v>
      </c>
      <c r="B910" s="24" t="s">
        <v>5106</v>
      </c>
      <c r="C910" s="24" t="str">
        <f t="shared" si="14"/>
        <v>541191 - Title Abstract and Settlement Offices</v>
      </c>
      <c r="D910" s="22"/>
      <c r="E910" s="22" t="s">
        <v>2179</v>
      </c>
      <c r="F910" s="22"/>
    </row>
    <row r="911" spans="1:6" ht="11.25">
      <c r="A911" s="18">
        <v>541199</v>
      </c>
      <c r="B911" s="24" t="s">
        <v>5107</v>
      </c>
      <c r="C911" s="24" t="str">
        <f t="shared" si="14"/>
        <v>541199 - All Other Legal Services</v>
      </c>
      <c r="D911" s="22"/>
      <c r="E911" s="22" t="s">
        <v>2179</v>
      </c>
      <c r="F911" s="22"/>
    </row>
    <row r="912" spans="1:6" ht="11.25">
      <c r="A912" s="18">
        <v>541211</v>
      </c>
      <c r="B912" s="24" t="s">
        <v>5108</v>
      </c>
      <c r="C912" s="24" t="str">
        <f t="shared" si="14"/>
        <v>541211 - Offices of Certified Public Accountants</v>
      </c>
      <c r="D912" s="22"/>
      <c r="E912" s="22" t="s">
        <v>2179</v>
      </c>
      <c r="F912" s="22"/>
    </row>
    <row r="913" spans="1:6" ht="11.25">
      <c r="A913" s="18">
        <v>541213</v>
      </c>
      <c r="B913" s="24" t="s">
        <v>5109</v>
      </c>
      <c r="C913" s="24" t="str">
        <f t="shared" si="14"/>
        <v>541213 - Tax Preparation Services</v>
      </c>
      <c r="D913" s="22"/>
      <c r="E913" s="22" t="s">
        <v>2179</v>
      </c>
      <c r="F913" s="22"/>
    </row>
    <row r="914" spans="1:6" ht="11.25">
      <c r="A914" s="18">
        <v>541214</v>
      </c>
      <c r="B914" s="24" t="s">
        <v>5110</v>
      </c>
      <c r="C914" s="24" t="str">
        <f t="shared" si="14"/>
        <v>541214 - Payroll Services</v>
      </c>
      <c r="D914" s="22"/>
      <c r="E914" s="22" t="s">
        <v>2179</v>
      </c>
      <c r="F914" s="22"/>
    </row>
    <row r="915" spans="1:6" ht="11.25">
      <c r="A915" s="18">
        <v>541219</v>
      </c>
      <c r="B915" s="24" t="s">
        <v>5111</v>
      </c>
      <c r="C915" s="24" t="str">
        <f t="shared" si="14"/>
        <v>541219 - Other Accounting Services</v>
      </c>
      <c r="D915" s="22"/>
      <c r="E915" s="22" t="s">
        <v>2179</v>
      </c>
      <c r="F915" s="22"/>
    </row>
    <row r="916" spans="1:6" ht="11.25">
      <c r="A916" s="18">
        <v>541310</v>
      </c>
      <c r="B916" s="24" t="s">
        <v>5112</v>
      </c>
      <c r="C916" s="24" t="str">
        <f t="shared" si="14"/>
        <v>541310 - Architectural Services</v>
      </c>
      <c r="D916" s="22"/>
      <c r="E916" s="22" t="s">
        <v>2179</v>
      </c>
      <c r="F916" s="22"/>
    </row>
    <row r="917" spans="1:6" ht="11.25">
      <c r="A917" s="18">
        <v>541320</v>
      </c>
      <c r="B917" s="24" t="s">
        <v>5113</v>
      </c>
      <c r="C917" s="24" t="str">
        <f t="shared" si="14"/>
        <v>541320 - Landscape Architectural Services</v>
      </c>
      <c r="D917" s="22"/>
      <c r="E917" s="22" t="s">
        <v>2179</v>
      </c>
      <c r="F917" s="22"/>
    </row>
    <row r="918" spans="1:6" ht="11.25">
      <c r="A918" s="18">
        <v>541330</v>
      </c>
      <c r="B918" s="24" t="s">
        <v>5114</v>
      </c>
      <c r="C918" s="24" t="str">
        <f t="shared" si="14"/>
        <v>541330 - Engineering Services</v>
      </c>
      <c r="D918" s="22"/>
      <c r="E918" s="22" t="s">
        <v>2179</v>
      </c>
      <c r="F918" s="22"/>
    </row>
    <row r="919" spans="1:6" ht="11.25">
      <c r="A919" s="18">
        <v>541340</v>
      </c>
      <c r="B919" s="24" t="s">
        <v>5115</v>
      </c>
      <c r="C919" s="24" t="str">
        <f t="shared" si="14"/>
        <v>541340 - Drafting Services</v>
      </c>
      <c r="D919" s="22"/>
      <c r="E919" s="22" t="s">
        <v>2179</v>
      </c>
      <c r="F919" s="22"/>
    </row>
    <row r="920" spans="1:6" ht="11.25">
      <c r="A920" s="18">
        <v>541350</v>
      </c>
      <c r="B920" s="24" t="s">
        <v>5116</v>
      </c>
      <c r="C920" s="24" t="str">
        <f t="shared" si="14"/>
        <v>541350 - Building Inspection Services</v>
      </c>
      <c r="D920" s="22"/>
      <c r="E920" s="22" t="s">
        <v>2179</v>
      </c>
      <c r="F920" s="22"/>
    </row>
    <row r="921" spans="1:6" ht="11.25">
      <c r="A921" s="18">
        <v>541360</v>
      </c>
      <c r="B921" s="24" t="s">
        <v>5117</v>
      </c>
      <c r="C921" s="24" t="str">
        <f t="shared" si="14"/>
        <v>541360 - Geophysical Surveying and Mapping Services</v>
      </c>
      <c r="D921" s="22"/>
      <c r="E921" s="22" t="s">
        <v>2179</v>
      </c>
      <c r="F921" s="22"/>
    </row>
    <row r="922" spans="1:6" ht="11.25">
      <c r="A922" s="18">
        <v>541370</v>
      </c>
      <c r="B922" s="24" t="s">
        <v>5118</v>
      </c>
      <c r="C922" s="24" t="str">
        <f t="shared" si="14"/>
        <v>541370 - Surveying and Mapping (except Geophysical) Services</v>
      </c>
      <c r="D922" s="22"/>
      <c r="E922" s="22" t="s">
        <v>2179</v>
      </c>
      <c r="F922" s="22"/>
    </row>
    <row r="923" spans="1:6" ht="11.25">
      <c r="A923" s="18">
        <v>541380</v>
      </c>
      <c r="B923" s="24" t="s">
        <v>5119</v>
      </c>
      <c r="C923" s="24" t="str">
        <f t="shared" si="14"/>
        <v>541380 - Testing Laboratories</v>
      </c>
      <c r="D923" s="22"/>
      <c r="E923" s="22" t="s">
        <v>2179</v>
      </c>
      <c r="F923" s="22"/>
    </row>
    <row r="924" spans="1:6" ht="11.25">
      <c r="A924" s="18">
        <v>541410</v>
      </c>
      <c r="B924" s="24" t="s">
        <v>5120</v>
      </c>
      <c r="C924" s="24" t="str">
        <f t="shared" si="14"/>
        <v>541410 - Interior Design Services</v>
      </c>
      <c r="D924" s="22"/>
      <c r="E924" s="22" t="s">
        <v>2179</v>
      </c>
      <c r="F924" s="22"/>
    </row>
    <row r="925" spans="1:6" ht="11.25">
      <c r="A925" s="18">
        <v>541420</v>
      </c>
      <c r="B925" s="24" t="s">
        <v>5121</v>
      </c>
      <c r="C925" s="24" t="str">
        <f t="shared" si="14"/>
        <v>541420 - Industrial Design Services</v>
      </c>
      <c r="D925" s="22"/>
      <c r="E925" s="22" t="s">
        <v>2179</v>
      </c>
      <c r="F925" s="22"/>
    </row>
    <row r="926" spans="1:6" ht="11.25">
      <c r="A926" s="18">
        <v>541430</v>
      </c>
      <c r="B926" s="24" t="s">
        <v>5122</v>
      </c>
      <c r="C926" s="24" t="str">
        <f t="shared" si="14"/>
        <v>541430 - Graphic Design Services</v>
      </c>
      <c r="D926" s="22"/>
      <c r="E926" s="22" t="s">
        <v>2179</v>
      </c>
      <c r="F926" s="22"/>
    </row>
    <row r="927" spans="1:6" ht="11.25">
      <c r="A927" s="18">
        <v>541490</v>
      </c>
      <c r="B927" s="24" t="s">
        <v>5123</v>
      </c>
      <c r="C927" s="24" t="str">
        <f t="shared" si="14"/>
        <v>541490 - Other Specialized Design Services</v>
      </c>
      <c r="D927" s="22"/>
      <c r="E927" s="22" t="s">
        <v>2179</v>
      </c>
      <c r="F927" s="22"/>
    </row>
    <row r="928" spans="1:6" ht="11.25">
      <c r="A928" s="18">
        <v>541511</v>
      </c>
      <c r="B928" s="24" t="s">
        <v>2176</v>
      </c>
      <c r="C928" s="24" t="str">
        <f t="shared" si="14"/>
        <v>541511 - Custom Computer Programming Services</v>
      </c>
      <c r="D928" s="22"/>
      <c r="E928" s="22" t="s">
        <v>2179</v>
      </c>
      <c r="F928" s="22"/>
    </row>
    <row r="929" spans="1:6" ht="11.25">
      <c r="A929" s="18">
        <v>541512</v>
      </c>
      <c r="B929" s="24" t="s">
        <v>2177</v>
      </c>
      <c r="C929" s="24" t="str">
        <f t="shared" si="14"/>
        <v>541512 - Computer Systems Design Services</v>
      </c>
      <c r="D929" s="22"/>
      <c r="E929" s="22" t="s">
        <v>2179</v>
      </c>
      <c r="F929" s="22"/>
    </row>
    <row r="930" spans="1:6" ht="11.25">
      <c r="A930" s="18">
        <v>541513</v>
      </c>
      <c r="B930" s="24" t="s">
        <v>3796</v>
      </c>
      <c r="C930" s="24" t="str">
        <f t="shared" si="14"/>
        <v>541513 - Computer Facilities Management Services</v>
      </c>
      <c r="D930" s="22"/>
      <c r="E930" s="22" t="s">
        <v>2179</v>
      </c>
      <c r="F930" s="22"/>
    </row>
    <row r="931" spans="1:6" ht="11.25">
      <c r="A931" s="18">
        <v>541519</v>
      </c>
      <c r="B931" s="24" t="s">
        <v>3797</v>
      </c>
      <c r="C931" s="24" t="str">
        <f t="shared" si="14"/>
        <v>541519 - Other Computer Related Services</v>
      </c>
      <c r="D931" s="22"/>
      <c r="E931" s="22" t="s">
        <v>2179</v>
      </c>
      <c r="F931" s="22"/>
    </row>
    <row r="932" spans="1:6" ht="11.25">
      <c r="A932" s="18">
        <v>541611</v>
      </c>
      <c r="B932" s="24" t="s">
        <v>3798</v>
      </c>
      <c r="C932" s="24" t="str">
        <f t="shared" si="14"/>
        <v>541611 - Administrative Management and General Management Consulting Services</v>
      </c>
      <c r="D932" s="22"/>
      <c r="E932" s="22" t="s">
        <v>2179</v>
      </c>
      <c r="F932" s="22"/>
    </row>
    <row r="933" spans="1:6" ht="11.25">
      <c r="A933" s="18">
        <v>541612</v>
      </c>
      <c r="B933" s="24" t="s">
        <v>5380</v>
      </c>
      <c r="C933" s="24" t="str">
        <f t="shared" si="14"/>
        <v>541612 - Human Resources Consulting Services</v>
      </c>
      <c r="D933" s="22"/>
      <c r="E933" s="22" t="s">
        <v>2179</v>
      </c>
      <c r="F933" s="22"/>
    </row>
    <row r="934" spans="1:6" ht="11.25">
      <c r="A934" s="18">
        <v>541613</v>
      </c>
      <c r="B934" s="24" t="s">
        <v>3799</v>
      </c>
      <c r="C934" s="24" t="str">
        <f t="shared" si="14"/>
        <v>541613 - Marketing Consulting Services</v>
      </c>
      <c r="D934" s="22"/>
      <c r="E934" s="22" t="s">
        <v>2179</v>
      </c>
      <c r="F934" s="22"/>
    </row>
    <row r="935" spans="1:6" ht="11.25">
      <c r="A935" s="18">
        <v>541614</v>
      </c>
      <c r="B935" s="24" t="s">
        <v>3800</v>
      </c>
      <c r="C935" s="24" t="str">
        <f t="shared" si="14"/>
        <v>541614 - Process, Physical Distribution, and Logistics Consulting Services</v>
      </c>
      <c r="D935" s="22"/>
      <c r="E935" s="22" t="s">
        <v>2179</v>
      </c>
      <c r="F935" s="22"/>
    </row>
    <row r="936" spans="1:6" ht="11.25">
      <c r="A936" s="18">
        <v>541618</v>
      </c>
      <c r="B936" s="24" t="s">
        <v>2180</v>
      </c>
      <c r="C936" s="24" t="str">
        <f t="shared" si="14"/>
        <v>541618 - Other Management Consulting Services</v>
      </c>
      <c r="D936" s="22"/>
      <c r="E936" s="22" t="s">
        <v>2179</v>
      </c>
      <c r="F936" s="22"/>
    </row>
    <row r="937" spans="1:6" ht="11.25">
      <c r="A937" s="18">
        <v>541620</v>
      </c>
      <c r="B937" s="24" t="s">
        <v>3801</v>
      </c>
      <c r="C937" s="24" t="str">
        <f t="shared" si="14"/>
        <v>541620 - Environmental Consulting Services</v>
      </c>
      <c r="D937" s="22"/>
      <c r="E937" s="22" t="s">
        <v>2179</v>
      </c>
      <c r="F937" s="22"/>
    </row>
    <row r="938" spans="1:6" ht="11.25">
      <c r="A938" s="18">
        <v>541690</v>
      </c>
      <c r="B938" s="24" t="s">
        <v>3802</v>
      </c>
      <c r="C938" s="24" t="str">
        <f t="shared" si="14"/>
        <v>541690 - Other Scientific and Technical Consulting Services</v>
      </c>
      <c r="D938" s="22"/>
      <c r="E938" s="22" t="s">
        <v>2179</v>
      </c>
      <c r="F938" s="22"/>
    </row>
    <row r="939" spans="1:6" ht="11.25">
      <c r="A939" s="18">
        <v>541711</v>
      </c>
      <c r="B939" s="24" t="s">
        <v>3268</v>
      </c>
      <c r="C939" s="24" t="str">
        <f t="shared" si="14"/>
        <v>541711 - Research and Development in Biotechnology</v>
      </c>
      <c r="D939" s="22"/>
      <c r="E939" s="22" t="s">
        <v>2179</v>
      </c>
      <c r="F939" s="22"/>
    </row>
    <row r="940" spans="1:6" ht="11.25">
      <c r="A940" s="18">
        <v>541712</v>
      </c>
      <c r="B940" s="24" t="s">
        <v>3269</v>
      </c>
      <c r="C940" s="24" t="str">
        <f t="shared" si="14"/>
        <v>541712 - Reseach and Development in the Physical, Engineering, and Life Sciences (except Biotechnology)</v>
      </c>
      <c r="D940" s="22"/>
      <c r="E940" s="22" t="s">
        <v>2179</v>
      </c>
      <c r="F940" s="22"/>
    </row>
    <row r="941" spans="1:6" ht="11.25">
      <c r="A941" s="18">
        <v>541720</v>
      </c>
      <c r="B941" s="24" t="s">
        <v>3803</v>
      </c>
      <c r="C941" s="24" t="str">
        <f t="shared" si="14"/>
        <v>541720 - Research and Development in the Social Sciences and Humanities</v>
      </c>
      <c r="D941" s="22"/>
      <c r="E941" s="22" t="s">
        <v>2179</v>
      </c>
      <c r="F941" s="22"/>
    </row>
    <row r="942" spans="1:6" ht="11.25">
      <c r="A942" s="18">
        <v>541810</v>
      </c>
      <c r="B942" s="24" t="s">
        <v>3804</v>
      </c>
      <c r="C942" s="24" t="str">
        <f t="shared" si="14"/>
        <v>541810 - Advertising Agencies</v>
      </c>
      <c r="D942" s="22"/>
      <c r="E942" s="22" t="s">
        <v>2179</v>
      </c>
      <c r="F942" s="22"/>
    </row>
    <row r="943" spans="1:6" ht="11.25">
      <c r="A943" s="18">
        <v>541820</v>
      </c>
      <c r="B943" s="24" t="s">
        <v>3805</v>
      </c>
      <c r="C943" s="24" t="str">
        <f t="shared" si="14"/>
        <v>541820 - Public Relations Agencies</v>
      </c>
      <c r="D943" s="22"/>
      <c r="E943" s="22" t="s">
        <v>2179</v>
      </c>
      <c r="F943" s="22"/>
    </row>
    <row r="944" spans="1:6" ht="11.25">
      <c r="A944" s="18">
        <v>541830</v>
      </c>
      <c r="B944" s="24" t="s">
        <v>2686</v>
      </c>
      <c r="C944" s="24" t="str">
        <f t="shared" si="14"/>
        <v>541830 - Media Buying Agencies</v>
      </c>
      <c r="D944" s="22"/>
      <c r="E944" s="22" t="s">
        <v>2179</v>
      </c>
      <c r="F944" s="22"/>
    </row>
    <row r="945" spans="1:6" ht="11.25">
      <c r="A945" s="18">
        <v>541840</v>
      </c>
      <c r="B945" s="24" t="s">
        <v>2687</v>
      </c>
      <c r="C945" s="24" t="str">
        <f t="shared" si="14"/>
        <v>541840 - Media Representatives</v>
      </c>
      <c r="D945" s="22"/>
      <c r="E945" s="22" t="s">
        <v>2179</v>
      </c>
      <c r="F945" s="22"/>
    </row>
    <row r="946" spans="1:6" ht="11.25">
      <c r="A946" s="18">
        <v>541850</v>
      </c>
      <c r="B946" s="24" t="s">
        <v>2688</v>
      </c>
      <c r="C946" s="24" t="str">
        <f t="shared" si="14"/>
        <v>541850 - Display Advertising</v>
      </c>
      <c r="D946" s="22"/>
      <c r="E946" s="22" t="s">
        <v>2179</v>
      </c>
      <c r="F946" s="22"/>
    </row>
    <row r="947" spans="1:6" ht="11.25">
      <c r="A947" s="18">
        <v>541860</v>
      </c>
      <c r="B947" s="24" t="s">
        <v>2689</v>
      </c>
      <c r="C947" s="24" t="str">
        <f t="shared" si="14"/>
        <v>541860 - Direct Mail Advertising</v>
      </c>
      <c r="D947" s="22"/>
      <c r="E947" s="22" t="s">
        <v>2179</v>
      </c>
      <c r="F947" s="22"/>
    </row>
    <row r="948" spans="1:6" ht="11.25">
      <c r="A948" s="18">
        <v>541870</v>
      </c>
      <c r="B948" s="24" t="s">
        <v>2690</v>
      </c>
      <c r="C948" s="24" t="str">
        <f t="shared" si="14"/>
        <v>541870 - Advertising Material Distribution Services</v>
      </c>
      <c r="D948" s="22"/>
      <c r="E948" s="22" t="s">
        <v>2179</v>
      </c>
      <c r="F948" s="22"/>
    </row>
    <row r="949" spans="1:6" ht="11.25">
      <c r="A949" s="18">
        <v>541890</v>
      </c>
      <c r="B949" s="24" t="s">
        <v>2691</v>
      </c>
      <c r="C949" s="24" t="str">
        <f t="shared" si="14"/>
        <v>541890 - Other Services Related to Advertising</v>
      </c>
      <c r="D949" s="22"/>
      <c r="E949" s="22" t="s">
        <v>2179</v>
      </c>
      <c r="F949" s="22"/>
    </row>
    <row r="950" spans="1:6" ht="11.25">
      <c r="A950" s="18">
        <v>541910</v>
      </c>
      <c r="B950" s="24" t="s">
        <v>2692</v>
      </c>
      <c r="C950" s="24" t="str">
        <f t="shared" si="14"/>
        <v>541910 - Marketing Research and Public Opinion Polling</v>
      </c>
      <c r="D950" s="22"/>
      <c r="E950" s="22" t="s">
        <v>2179</v>
      </c>
      <c r="F950" s="22"/>
    </row>
    <row r="951" spans="1:6" ht="11.25">
      <c r="A951" s="18">
        <v>541921</v>
      </c>
      <c r="B951" s="24" t="s">
        <v>2693</v>
      </c>
      <c r="C951" s="24" t="str">
        <f t="shared" si="14"/>
        <v>541921 - Photography Studios, Portrait</v>
      </c>
      <c r="D951" s="22"/>
      <c r="E951" s="22" t="s">
        <v>2179</v>
      </c>
      <c r="F951" s="22"/>
    </row>
    <row r="952" spans="1:6" ht="11.25">
      <c r="A952" s="18">
        <v>541922</v>
      </c>
      <c r="B952" s="24" t="s">
        <v>2694</v>
      </c>
      <c r="C952" s="24" t="str">
        <f t="shared" si="14"/>
        <v>541922 - Commercial Photography</v>
      </c>
      <c r="D952" s="22"/>
      <c r="E952" s="22" t="s">
        <v>2179</v>
      </c>
      <c r="F952" s="22"/>
    </row>
    <row r="953" spans="1:6" ht="11.25">
      <c r="A953" s="18">
        <v>541930</v>
      </c>
      <c r="B953" s="24" t="s">
        <v>2695</v>
      </c>
      <c r="C953" s="24" t="str">
        <f t="shared" si="14"/>
        <v>541930 - Translation and Interpretation Services</v>
      </c>
      <c r="D953" s="22"/>
      <c r="E953" s="22" t="s">
        <v>2179</v>
      </c>
      <c r="F953" s="22"/>
    </row>
    <row r="954" spans="1:6" ht="11.25">
      <c r="A954" s="18">
        <v>541940</v>
      </c>
      <c r="B954" s="24" t="s">
        <v>2696</v>
      </c>
      <c r="C954" s="24" t="str">
        <f t="shared" si="14"/>
        <v>541940 - Veterinary Services</v>
      </c>
      <c r="D954" s="22"/>
      <c r="E954" s="22" t="s">
        <v>2179</v>
      </c>
      <c r="F954" s="22"/>
    </row>
    <row r="955" spans="1:6" ht="11.25">
      <c r="A955" s="18">
        <v>541990</v>
      </c>
      <c r="B955" s="24" t="s">
        <v>2697</v>
      </c>
      <c r="C955" s="24" t="str">
        <f t="shared" si="14"/>
        <v>541990 - All Other Professional, Scientific, and Technical Services</v>
      </c>
      <c r="D955" s="22"/>
      <c r="E955" s="22" t="s">
        <v>2179</v>
      </c>
      <c r="F955" s="22"/>
    </row>
    <row r="956" spans="1:6" ht="11.25">
      <c r="A956" s="18">
        <v>551111</v>
      </c>
      <c r="B956" s="24" t="s">
        <v>2698</v>
      </c>
      <c r="C956" s="24" t="str">
        <f t="shared" si="14"/>
        <v>551111 - Offices of Bank Holding Companies</v>
      </c>
      <c r="D956" s="22"/>
      <c r="E956" s="22" t="s">
        <v>2179</v>
      </c>
      <c r="F956" s="22"/>
    </row>
    <row r="957" spans="1:6" ht="11.25">
      <c r="A957" s="18">
        <v>551112</v>
      </c>
      <c r="B957" s="24" t="s">
        <v>2699</v>
      </c>
      <c r="C957" s="24" t="str">
        <f t="shared" si="14"/>
        <v>551112 - Offices of Other Holding Companies</v>
      </c>
      <c r="D957" s="22"/>
      <c r="E957" s="22" t="s">
        <v>2179</v>
      </c>
      <c r="F957" s="22"/>
    </row>
    <row r="958" spans="1:6" ht="11.25">
      <c r="A958" s="18">
        <v>551114</v>
      </c>
      <c r="B958" s="24" t="s">
        <v>2700</v>
      </c>
      <c r="C958" s="24" t="str">
        <f t="shared" si="14"/>
        <v>551114 - Corporate, Subsidiary, and Regional Managing Offices</v>
      </c>
      <c r="D958" s="22"/>
      <c r="E958" s="22" t="s">
        <v>2179</v>
      </c>
      <c r="F958" s="22"/>
    </row>
    <row r="959" spans="1:6" ht="11.25">
      <c r="A959" s="18">
        <v>561110</v>
      </c>
      <c r="B959" s="24" t="s">
        <v>2701</v>
      </c>
      <c r="C959" s="24" t="str">
        <f t="shared" si="14"/>
        <v>561110 - Office Administrative Services</v>
      </c>
      <c r="D959" s="22"/>
      <c r="E959" s="22" t="s">
        <v>2179</v>
      </c>
      <c r="F959" s="22"/>
    </row>
    <row r="960" spans="1:6" ht="11.25">
      <c r="A960" s="18">
        <v>561210</v>
      </c>
      <c r="B960" s="24" t="s">
        <v>2702</v>
      </c>
      <c r="C960" s="24" t="str">
        <f t="shared" si="14"/>
        <v>561210 - Facilities Support Services</v>
      </c>
      <c r="D960" s="22"/>
      <c r="E960" s="22" t="s">
        <v>2179</v>
      </c>
      <c r="F960" s="22"/>
    </row>
    <row r="961" spans="1:6" ht="11.25">
      <c r="A961" s="18">
        <v>561311</v>
      </c>
      <c r="B961" s="24" t="s">
        <v>2703</v>
      </c>
      <c r="C961" s="24" t="str">
        <f t="shared" si="14"/>
        <v>561311 - Employment Placement Agencies</v>
      </c>
      <c r="D961" s="22"/>
      <c r="E961" s="22" t="s">
        <v>2179</v>
      </c>
      <c r="F961" s="22"/>
    </row>
    <row r="962" spans="1:6" ht="11.25">
      <c r="A962" s="18">
        <v>561312</v>
      </c>
      <c r="B962" s="24" t="s">
        <v>3270</v>
      </c>
      <c r="C962" s="24" t="str">
        <f aca="true" t="shared" si="15" ref="C962:C1025">A962&amp;" - "&amp;B962</f>
        <v>561312 - Executive Search Services</v>
      </c>
      <c r="D962" s="22"/>
      <c r="E962" s="22" t="s">
        <v>2179</v>
      </c>
      <c r="F962" s="22"/>
    </row>
    <row r="963" spans="1:6" ht="11.25">
      <c r="A963" s="18">
        <v>561320</v>
      </c>
      <c r="B963" s="24" t="s">
        <v>2704</v>
      </c>
      <c r="C963" s="24" t="str">
        <f t="shared" si="15"/>
        <v>561320 - Temporary Help Services</v>
      </c>
      <c r="D963" s="22"/>
      <c r="E963" s="22" t="s">
        <v>2179</v>
      </c>
      <c r="F963" s="22"/>
    </row>
    <row r="964" spans="1:6" ht="11.25">
      <c r="A964" s="18">
        <v>561330</v>
      </c>
      <c r="B964" s="24" t="s">
        <v>2705</v>
      </c>
      <c r="C964" s="24" t="str">
        <f t="shared" si="15"/>
        <v>561330 - Professional Employer Organizations</v>
      </c>
      <c r="D964" s="22"/>
      <c r="E964" s="22" t="s">
        <v>2179</v>
      </c>
      <c r="F964" s="22"/>
    </row>
    <row r="965" spans="1:6" ht="11.25">
      <c r="A965" s="18">
        <v>561410</v>
      </c>
      <c r="B965" s="24" t="s">
        <v>4963</v>
      </c>
      <c r="C965" s="24" t="str">
        <f t="shared" si="15"/>
        <v>561410 - Document Preparation Services</v>
      </c>
      <c r="D965" s="22"/>
      <c r="E965" s="22" t="s">
        <v>2179</v>
      </c>
      <c r="F965" s="22"/>
    </row>
    <row r="966" spans="1:6" ht="11.25">
      <c r="A966" s="18">
        <v>561421</v>
      </c>
      <c r="B966" s="24" t="s">
        <v>4964</v>
      </c>
      <c r="C966" s="24" t="str">
        <f t="shared" si="15"/>
        <v>561421 - Telephone Answering Services</v>
      </c>
      <c r="D966" s="22"/>
      <c r="E966" s="22" t="s">
        <v>2179</v>
      </c>
      <c r="F966" s="22"/>
    </row>
    <row r="967" spans="1:6" ht="11.25">
      <c r="A967" s="18">
        <v>561422</v>
      </c>
      <c r="B967" s="24" t="s">
        <v>3271</v>
      </c>
      <c r="C967" s="24" t="str">
        <f t="shared" si="15"/>
        <v>561422 - Telemarketing Bureaus and Other Contact Centers</v>
      </c>
      <c r="D967" s="22"/>
      <c r="E967" s="22" t="s">
        <v>2179</v>
      </c>
      <c r="F967" s="22"/>
    </row>
    <row r="968" spans="1:6" ht="11.25">
      <c r="A968" s="18">
        <v>561431</v>
      </c>
      <c r="B968" s="24" t="s">
        <v>4965</v>
      </c>
      <c r="C968" s="24" t="str">
        <f t="shared" si="15"/>
        <v>561431 - Private Mail Centers</v>
      </c>
      <c r="D968" s="22"/>
      <c r="E968" s="22" t="s">
        <v>2179</v>
      </c>
      <c r="F968" s="22"/>
    </row>
    <row r="969" spans="1:6" ht="11.25">
      <c r="A969" s="18">
        <v>561439</v>
      </c>
      <c r="B969" s="24" t="s">
        <v>4966</v>
      </c>
      <c r="C969" s="24" t="str">
        <f t="shared" si="15"/>
        <v>561439 - Other Business Service Centers (including Copy Shops)</v>
      </c>
      <c r="D969" s="22"/>
      <c r="E969" s="22" t="s">
        <v>2179</v>
      </c>
      <c r="F969" s="22"/>
    </row>
    <row r="970" spans="1:6" ht="11.25">
      <c r="A970" s="18">
        <v>561440</v>
      </c>
      <c r="B970" s="24" t="s">
        <v>4967</v>
      </c>
      <c r="C970" s="24" t="str">
        <f t="shared" si="15"/>
        <v>561440 - Collection Agencies</v>
      </c>
      <c r="D970" s="22"/>
      <c r="E970" s="22" t="s">
        <v>2179</v>
      </c>
      <c r="F970" s="22"/>
    </row>
    <row r="971" spans="1:6" ht="11.25">
      <c r="A971" s="18">
        <v>561450</v>
      </c>
      <c r="B971" s="24" t="s">
        <v>4968</v>
      </c>
      <c r="C971" s="24" t="str">
        <f t="shared" si="15"/>
        <v>561450 - Credit Bureaus</v>
      </c>
      <c r="D971" s="22"/>
      <c r="E971" s="22" t="s">
        <v>2179</v>
      </c>
      <c r="F971" s="22"/>
    </row>
    <row r="972" spans="1:6" ht="11.25">
      <c r="A972" s="18">
        <v>561491</v>
      </c>
      <c r="B972" s="24" t="s">
        <v>4969</v>
      </c>
      <c r="C972" s="24" t="str">
        <f t="shared" si="15"/>
        <v>561491 - Repossession Services</v>
      </c>
      <c r="D972" s="22"/>
      <c r="E972" s="22" t="s">
        <v>2179</v>
      </c>
      <c r="F972" s="22"/>
    </row>
    <row r="973" spans="1:6" ht="11.25">
      <c r="A973" s="18">
        <v>561492</v>
      </c>
      <c r="B973" s="24" t="s">
        <v>4970</v>
      </c>
      <c r="C973" s="24" t="str">
        <f t="shared" si="15"/>
        <v>561492 - Court Reporting and Stenotype Services</v>
      </c>
      <c r="D973" s="22"/>
      <c r="E973" s="22" t="s">
        <v>2179</v>
      </c>
      <c r="F973" s="22"/>
    </row>
    <row r="974" spans="1:6" ht="11.25">
      <c r="A974" s="18">
        <v>561499</v>
      </c>
      <c r="B974" s="24" t="s">
        <v>4971</v>
      </c>
      <c r="C974" s="24" t="str">
        <f t="shared" si="15"/>
        <v>561499 - All Other Business Support Services</v>
      </c>
      <c r="D974" s="22"/>
      <c r="E974" s="22" t="s">
        <v>2179</v>
      </c>
      <c r="F974" s="22"/>
    </row>
    <row r="975" spans="1:6" ht="11.25">
      <c r="A975" s="18">
        <v>561510</v>
      </c>
      <c r="B975" s="24" t="s">
        <v>1869</v>
      </c>
      <c r="C975" s="24" t="str">
        <f t="shared" si="15"/>
        <v>561510 - Travel Agencies</v>
      </c>
      <c r="D975" s="22"/>
      <c r="E975" s="22" t="s">
        <v>2179</v>
      </c>
      <c r="F975" s="22"/>
    </row>
    <row r="976" spans="1:6" ht="11.25">
      <c r="A976" s="18">
        <v>561520</v>
      </c>
      <c r="B976" s="24" t="s">
        <v>1870</v>
      </c>
      <c r="C976" s="24" t="str">
        <f t="shared" si="15"/>
        <v>561520 - Tour Operators</v>
      </c>
      <c r="D976" s="22"/>
      <c r="E976" s="22" t="s">
        <v>2179</v>
      </c>
      <c r="F976" s="22"/>
    </row>
    <row r="977" spans="1:6" ht="11.25">
      <c r="A977" s="18">
        <v>561591</v>
      </c>
      <c r="B977" s="24" t="s">
        <v>1871</v>
      </c>
      <c r="C977" s="24" t="str">
        <f t="shared" si="15"/>
        <v>561591 - Convention and Visitors Bureaus</v>
      </c>
      <c r="D977" s="22"/>
      <c r="E977" s="22" t="s">
        <v>2179</v>
      </c>
      <c r="F977" s="22"/>
    </row>
    <row r="978" spans="1:6" ht="11.25">
      <c r="A978" s="18">
        <v>561599</v>
      </c>
      <c r="B978" s="24" t="s">
        <v>1872</v>
      </c>
      <c r="C978" s="24" t="str">
        <f t="shared" si="15"/>
        <v>561599 - All Other Travel Arrangement and Reservation Services</v>
      </c>
      <c r="D978" s="22"/>
      <c r="E978" s="22" t="s">
        <v>2179</v>
      </c>
      <c r="F978" s="22"/>
    </row>
    <row r="979" spans="1:6" ht="11.25">
      <c r="A979" s="18">
        <v>561611</v>
      </c>
      <c r="B979" s="24" t="s">
        <v>1873</v>
      </c>
      <c r="C979" s="24" t="str">
        <f t="shared" si="15"/>
        <v>561611 - Investigation Services</v>
      </c>
      <c r="D979" s="22"/>
      <c r="E979" s="22" t="s">
        <v>2179</v>
      </c>
      <c r="F979" s="22"/>
    </row>
    <row r="980" spans="1:6" ht="11.25">
      <c r="A980" s="18">
        <v>561612</v>
      </c>
      <c r="B980" s="24" t="s">
        <v>1874</v>
      </c>
      <c r="C980" s="24" t="str">
        <f t="shared" si="15"/>
        <v>561612 - Security Guards and Patrol Services</v>
      </c>
      <c r="D980" s="22"/>
      <c r="E980" s="22" t="s">
        <v>2179</v>
      </c>
      <c r="F980" s="22"/>
    </row>
    <row r="981" spans="1:6" ht="11.25">
      <c r="A981" s="18">
        <v>561613</v>
      </c>
      <c r="B981" s="24" t="s">
        <v>1875</v>
      </c>
      <c r="C981" s="24" t="str">
        <f t="shared" si="15"/>
        <v>561613 - Armored Car Services</v>
      </c>
      <c r="D981" s="22"/>
      <c r="E981" s="22" t="s">
        <v>2179</v>
      </c>
      <c r="F981" s="22"/>
    </row>
    <row r="982" spans="1:6" ht="11.25">
      <c r="A982" s="18">
        <v>561621</v>
      </c>
      <c r="B982" s="24" t="s">
        <v>1876</v>
      </c>
      <c r="C982" s="24" t="str">
        <f t="shared" si="15"/>
        <v>561621 - Security Systems Services (except Locksmiths)</v>
      </c>
      <c r="D982" s="22"/>
      <c r="E982" s="22" t="s">
        <v>2179</v>
      </c>
      <c r="F982" s="22"/>
    </row>
    <row r="983" spans="1:6" ht="11.25">
      <c r="A983" s="18">
        <v>561622</v>
      </c>
      <c r="B983" s="24" t="s">
        <v>1877</v>
      </c>
      <c r="C983" s="24" t="str">
        <f t="shared" si="15"/>
        <v>561622 - Locksmiths</v>
      </c>
      <c r="D983" s="22"/>
      <c r="E983" s="22" t="s">
        <v>2179</v>
      </c>
      <c r="F983" s="22"/>
    </row>
    <row r="984" spans="1:6" ht="11.25">
      <c r="A984" s="18">
        <v>561710</v>
      </c>
      <c r="B984" s="24" t="s">
        <v>1878</v>
      </c>
      <c r="C984" s="24" t="str">
        <f t="shared" si="15"/>
        <v>561710 - Exterminating and Pest Control Services</v>
      </c>
      <c r="D984" s="22"/>
      <c r="E984" s="22" t="s">
        <v>2179</v>
      </c>
      <c r="F984" s="22"/>
    </row>
    <row r="985" spans="1:6" ht="11.25">
      <c r="A985" s="18">
        <v>561720</v>
      </c>
      <c r="B985" s="24" t="s">
        <v>1879</v>
      </c>
      <c r="C985" s="24" t="str">
        <f t="shared" si="15"/>
        <v>561720 - Janitorial Services</v>
      </c>
      <c r="D985" s="22"/>
      <c r="E985" s="22" t="s">
        <v>2179</v>
      </c>
      <c r="F985" s="22"/>
    </row>
    <row r="986" spans="1:6" ht="11.25">
      <c r="A986" s="18">
        <v>561730</v>
      </c>
      <c r="B986" s="24" t="s">
        <v>1880</v>
      </c>
      <c r="C986" s="24" t="str">
        <f t="shared" si="15"/>
        <v>561730 - Landscaping Services</v>
      </c>
      <c r="D986" s="22"/>
      <c r="E986" s="22" t="s">
        <v>2179</v>
      </c>
      <c r="F986" s="22"/>
    </row>
    <row r="987" spans="1:6" ht="11.25">
      <c r="A987" s="18">
        <v>561740</v>
      </c>
      <c r="B987" s="24" t="s">
        <v>1881</v>
      </c>
      <c r="C987" s="24" t="str">
        <f t="shared" si="15"/>
        <v>561740 - Carpet and Upholstery Cleaning Services</v>
      </c>
      <c r="D987" s="22"/>
      <c r="E987" s="22" t="s">
        <v>2179</v>
      </c>
      <c r="F987" s="22"/>
    </row>
    <row r="988" spans="1:6" ht="11.25">
      <c r="A988" s="18">
        <v>561790</v>
      </c>
      <c r="B988" s="24" t="s">
        <v>4858</v>
      </c>
      <c r="C988" s="24" t="str">
        <f t="shared" si="15"/>
        <v>561790 - Other Services to Buildings and Dwellings</v>
      </c>
      <c r="D988" s="22"/>
      <c r="E988" s="22" t="s">
        <v>2179</v>
      </c>
      <c r="F988" s="22"/>
    </row>
    <row r="989" spans="1:6" ht="11.25">
      <c r="A989" s="18">
        <v>561910</v>
      </c>
      <c r="B989" s="24" t="s">
        <v>4859</v>
      </c>
      <c r="C989" s="24" t="str">
        <f t="shared" si="15"/>
        <v>561910 - Packaging and Labeling Services</v>
      </c>
      <c r="D989" s="22"/>
      <c r="E989" s="22" t="s">
        <v>2179</v>
      </c>
      <c r="F989" s="22"/>
    </row>
    <row r="990" spans="1:6" ht="11.25">
      <c r="A990" s="18">
        <v>561920</v>
      </c>
      <c r="B990" s="24" t="s">
        <v>4881</v>
      </c>
      <c r="C990" s="24" t="str">
        <f t="shared" si="15"/>
        <v>561920 - Convention and Trade Show Organizers</v>
      </c>
      <c r="D990" s="22"/>
      <c r="E990" s="22" t="s">
        <v>2179</v>
      </c>
      <c r="F990" s="22"/>
    </row>
    <row r="991" spans="1:6" ht="11.25">
      <c r="A991" s="18">
        <v>561990</v>
      </c>
      <c r="B991" s="24" t="s">
        <v>4882</v>
      </c>
      <c r="C991" s="24" t="str">
        <f t="shared" si="15"/>
        <v>561990 - All Other Support Services</v>
      </c>
      <c r="D991" s="22"/>
      <c r="E991" s="22" t="s">
        <v>2179</v>
      </c>
      <c r="F991" s="22"/>
    </row>
    <row r="992" spans="1:6" ht="11.25">
      <c r="A992" s="18">
        <v>562111</v>
      </c>
      <c r="B992" s="24" t="s">
        <v>4883</v>
      </c>
      <c r="C992" s="24" t="str">
        <f t="shared" si="15"/>
        <v>562111 - Solid Waste Collection</v>
      </c>
      <c r="D992" s="22"/>
      <c r="E992" s="22" t="s">
        <v>2179</v>
      </c>
      <c r="F992" s="22"/>
    </row>
    <row r="993" spans="1:6" ht="11.25">
      <c r="A993" s="18">
        <v>562112</v>
      </c>
      <c r="B993" s="24" t="s">
        <v>4884</v>
      </c>
      <c r="C993" s="24" t="str">
        <f t="shared" si="15"/>
        <v>562112 - Hazardous Waste Collection</v>
      </c>
      <c r="D993" s="22"/>
      <c r="E993" s="22" t="s">
        <v>2179</v>
      </c>
      <c r="F993" s="22"/>
    </row>
    <row r="994" spans="1:6" ht="11.25">
      <c r="A994" s="18">
        <v>562119</v>
      </c>
      <c r="B994" s="24" t="s">
        <v>4885</v>
      </c>
      <c r="C994" s="24" t="str">
        <f t="shared" si="15"/>
        <v>562119 - Other Waste Collection</v>
      </c>
      <c r="D994" s="22"/>
      <c r="E994" s="22" t="s">
        <v>2179</v>
      </c>
      <c r="F994" s="22"/>
    </row>
    <row r="995" spans="1:6" ht="11.25">
      <c r="A995" s="18">
        <v>562211</v>
      </c>
      <c r="B995" s="24" t="s">
        <v>4886</v>
      </c>
      <c r="C995" s="24" t="str">
        <f t="shared" si="15"/>
        <v>562211 - Hazardous Waste Treatment and Disposal</v>
      </c>
      <c r="D995" s="22"/>
      <c r="E995" s="22" t="s">
        <v>2179</v>
      </c>
      <c r="F995" s="22"/>
    </row>
    <row r="996" spans="1:6" ht="11.25">
      <c r="A996" s="18">
        <v>562212</v>
      </c>
      <c r="B996" s="24" t="s">
        <v>4887</v>
      </c>
      <c r="C996" s="24" t="str">
        <f t="shared" si="15"/>
        <v>562212 - Solid Waste Landfill</v>
      </c>
      <c r="D996" s="22"/>
      <c r="E996" s="22" t="s">
        <v>2179</v>
      </c>
      <c r="F996" s="22"/>
    </row>
    <row r="997" spans="1:6" ht="11.25">
      <c r="A997" s="18">
        <v>562213</v>
      </c>
      <c r="B997" s="24" t="s">
        <v>4888</v>
      </c>
      <c r="C997" s="24" t="str">
        <f t="shared" si="15"/>
        <v>562213 - Solid Waste Combustors and Incinerators</v>
      </c>
      <c r="D997" s="22"/>
      <c r="E997" s="22" t="s">
        <v>2179</v>
      </c>
      <c r="F997" s="22"/>
    </row>
    <row r="998" spans="1:6" ht="11.25">
      <c r="A998" s="18">
        <v>562219</v>
      </c>
      <c r="B998" s="24" t="s">
        <v>4889</v>
      </c>
      <c r="C998" s="24" t="str">
        <f t="shared" si="15"/>
        <v>562219 - Other Nonhazardous Waste Treatment and Disposal</v>
      </c>
      <c r="D998" s="22"/>
      <c r="E998" s="22" t="s">
        <v>2179</v>
      </c>
      <c r="F998" s="22"/>
    </row>
    <row r="999" spans="1:6" ht="11.25">
      <c r="A999" s="18">
        <v>562910</v>
      </c>
      <c r="B999" s="24" t="s">
        <v>4890</v>
      </c>
      <c r="C999" s="24" t="str">
        <f t="shared" si="15"/>
        <v>562910 - Remediation Services</v>
      </c>
      <c r="D999" s="22"/>
      <c r="E999" s="22" t="s">
        <v>2179</v>
      </c>
      <c r="F999" s="22"/>
    </row>
    <row r="1000" spans="1:6" ht="11.25">
      <c r="A1000" s="18">
        <v>562920</v>
      </c>
      <c r="B1000" s="24" t="s">
        <v>4891</v>
      </c>
      <c r="C1000" s="24" t="str">
        <f t="shared" si="15"/>
        <v>562920 - Materials Recovery Facilities</v>
      </c>
      <c r="D1000" s="22"/>
      <c r="E1000" s="22" t="s">
        <v>2179</v>
      </c>
      <c r="F1000" s="22"/>
    </row>
    <row r="1001" spans="1:6" ht="11.25">
      <c r="A1001" s="18">
        <v>562991</v>
      </c>
      <c r="B1001" s="24" t="s">
        <v>4892</v>
      </c>
      <c r="C1001" s="24" t="str">
        <f t="shared" si="15"/>
        <v>562991 - Septic Tank and Related Services</v>
      </c>
      <c r="D1001" s="22"/>
      <c r="E1001" s="22" t="s">
        <v>2179</v>
      </c>
      <c r="F1001" s="22"/>
    </row>
    <row r="1002" spans="1:6" ht="11.25">
      <c r="A1002" s="18">
        <v>562998</v>
      </c>
      <c r="B1002" s="24" t="s">
        <v>4893</v>
      </c>
      <c r="C1002" s="24" t="str">
        <f t="shared" si="15"/>
        <v>562998 - All Other Miscellaneous Waste Management Services</v>
      </c>
      <c r="D1002" s="22"/>
      <c r="E1002" s="22" t="s">
        <v>2179</v>
      </c>
      <c r="F1002" s="22"/>
    </row>
    <row r="1003" spans="1:6" ht="11.25">
      <c r="A1003" s="18">
        <v>611110</v>
      </c>
      <c r="B1003" s="24" t="s">
        <v>4894</v>
      </c>
      <c r="C1003" s="24" t="str">
        <f t="shared" si="15"/>
        <v>611110 - Elementary and Secondary Schools</v>
      </c>
      <c r="D1003" s="22"/>
      <c r="E1003" s="22" t="s">
        <v>2179</v>
      </c>
      <c r="F1003" s="22"/>
    </row>
    <row r="1004" spans="1:6" ht="11.25">
      <c r="A1004" s="18">
        <v>611210</v>
      </c>
      <c r="B1004" s="24" t="s">
        <v>4895</v>
      </c>
      <c r="C1004" s="24" t="str">
        <f t="shared" si="15"/>
        <v>611210 - Junior Colleges</v>
      </c>
      <c r="D1004" s="22"/>
      <c r="E1004" s="22" t="s">
        <v>2179</v>
      </c>
      <c r="F1004" s="22"/>
    </row>
    <row r="1005" spans="1:6" ht="11.25">
      <c r="A1005" s="18">
        <v>611310</v>
      </c>
      <c r="B1005" s="24" t="s">
        <v>2670</v>
      </c>
      <c r="C1005" s="24" t="str">
        <f t="shared" si="15"/>
        <v>611310 - Colleges, Universities, and Professional Schools</v>
      </c>
      <c r="D1005" s="22"/>
      <c r="E1005" s="22" t="s">
        <v>2179</v>
      </c>
      <c r="F1005" s="22"/>
    </row>
    <row r="1006" spans="1:6" ht="11.25">
      <c r="A1006" s="18">
        <v>611410</v>
      </c>
      <c r="B1006" s="24" t="s">
        <v>2671</v>
      </c>
      <c r="C1006" s="24" t="str">
        <f t="shared" si="15"/>
        <v>611410 - Business and Secretarial Schools</v>
      </c>
      <c r="D1006" s="22"/>
      <c r="E1006" s="22" t="s">
        <v>2179</v>
      </c>
      <c r="F1006" s="22"/>
    </row>
    <row r="1007" spans="1:6" ht="11.25">
      <c r="A1007" s="18">
        <v>611420</v>
      </c>
      <c r="B1007" s="24" t="s">
        <v>2672</v>
      </c>
      <c r="C1007" s="24" t="str">
        <f t="shared" si="15"/>
        <v>611420 - Computer Training</v>
      </c>
      <c r="D1007" s="22"/>
      <c r="E1007" s="22" t="s">
        <v>2179</v>
      </c>
      <c r="F1007" s="22"/>
    </row>
    <row r="1008" spans="1:6" ht="11.25">
      <c r="A1008" s="18">
        <v>611430</v>
      </c>
      <c r="B1008" s="24" t="s">
        <v>1882</v>
      </c>
      <c r="C1008" s="24" t="str">
        <f t="shared" si="15"/>
        <v>611430 - Professional and Management Development Training</v>
      </c>
      <c r="D1008" s="22"/>
      <c r="E1008" s="22" t="s">
        <v>2179</v>
      </c>
      <c r="F1008" s="22"/>
    </row>
    <row r="1009" spans="1:6" ht="11.25">
      <c r="A1009" s="18">
        <v>611511</v>
      </c>
      <c r="B1009" s="24" t="s">
        <v>1883</v>
      </c>
      <c r="C1009" s="24" t="str">
        <f t="shared" si="15"/>
        <v>611511 - Cosmetology and Barber Schools</v>
      </c>
      <c r="D1009" s="22"/>
      <c r="E1009" s="22" t="s">
        <v>2179</v>
      </c>
      <c r="F1009" s="22"/>
    </row>
    <row r="1010" spans="1:6" ht="11.25">
      <c r="A1010" s="18">
        <v>611512</v>
      </c>
      <c r="B1010" s="24" t="s">
        <v>1884</v>
      </c>
      <c r="C1010" s="24" t="str">
        <f t="shared" si="15"/>
        <v>611512 - Flight Training</v>
      </c>
      <c r="D1010" s="22"/>
      <c r="E1010" s="22" t="s">
        <v>2179</v>
      </c>
      <c r="F1010" s="22"/>
    </row>
    <row r="1011" spans="1:6" ht="11.25">
      <c r="A1011" s="18">
        <v>611513</v>
      </c>
      <c r="B1011" s="24" t="s">
        <v>1885</v>
      </c>
      <c r="C1011" s="24" t="str">
        <f t="shared" si="15"/>
        <v>611513 - Apprenticeship Training</v>
      </c>
      <c r="D1011" s="22"/>
      <c r="E1011" s="22" t="s">
        <v>2179</v>
      </c>
      <c r="F1011" s="22"/>
    </row>
    <row r="1012" spans="1:6" ht="11.25">
      <c r="A1012" s="18">
        <v>611519</v>
      </c>
      <c r="B1012" s="24" t="s">
        <v>1886</v>
      </c>
      <c r="C1012" s="24" t="str">
        <f t="shared" si="15"/>
        <v>611519 - Other Technical and Trade Schools</v>
      </c>
      <c r="D1012" s="22"/>
      <c r="E1012" s="22" t="s">
        <v>2179</v>
      </c>
      <c r="F1012" s="22"/>
    </row>
    <row r="1013" spans="1:6" ht="11.25">
      <c r="A1013" s="18">
        <v>611610</v>
      </c>
      <c r="B1013" s="24" t="s">
        <v>1887</v>
      </c>
      <c r="C1013" s="24" t="str">
        <f t="shared" si="15"/>
        <v>611610 - Fine Arts Schools</v>
      </c>
      <c r="D1013" s="22"/>
      <c r="E1013" s="22" t="s">
        <v>2179</v>
      </c>
      <c r="F1013" s="22"/>
    </row>
    <row r="1014" spans="1:6" ht="11.25">
      <c r="A1014" s="18">
        <v>611620</v>
      </c>
      <c r="B1014" s="24" t="s">
        <v>1888</v>
      </c>
      <c r="C1014" s="24" t="str">
        <f t="shared" si="15"/>
        <v>611620 - Sports and Recreation Instruction</v>
      </c>
      <c r="D1014" s="22"/>
      <c r="E1014" s="22" t="s">
        <v>2179</v>
      </c>
      <c r="F1014" s="22"/>
    </row>
    <row r="1015" spans="1:6" ht="11.25">
      <c r="A1015" s="18">
        <v>611630</v>
      </c>
      <c r="B1015" s="24" t="s">
        <v>1889</v>
      </c>
      <c r="C1015" s="24" t="str">
        <f t="shared" si="15"/>
        <v>611630 - Language Schools</v>
      </c>
      <c r="D1015" s="22"/>
      <c r="E1015" s="22" t="s">
        <v>2179</v>
      </c>
      <c r="F1015" s="22"/>
    </row>
    <row r="1016" spans="1:6" ht="11.25">
      <c r="A1016" s="18">
        <v>611691</v>
      </c>
      <c r="B1016" s="24" t="s">
        <v>1890</v>
      </c>
      <c r="C1016" s="24" t="str">
        <f t="shared" si="15"/>
        <v>611691 - Exam Preparation and Tutoring</v>
      </c>
      <c r="D1016" s="22"/>
      <c r="E1016" s="22" t="s">
        <v>2179</v>
      </c>
      <c r="F1016" s="22"/>
    </row>
    <row r="1017" spans="1:6" ht="11.25">
      <c r="A1017" s="18">
        <v>611692</v>
      </c>
      <c r="B1017" s="24" t="s">
        <v>1891</v>
      </c>
      <c r="C1017" s="24" t="str">
        <f t="shared" si="15"/>
        <v>611692 - Automobile Driving Schools</v>
      </c>
      <c r="D1017" s="22"/>
      <c r="E1017" s="22" t="s">
        <v>2179</v>
      </c>
      <c r="F1017" s="22"/>
    </row>
    <row r="1018" spans="1:6" ht="11.25">
      <c r="A1018" s="18">
        <v>611699</v>
      </c>
      <c r="B1018" s="24" t="s">
        <v>1892</v>
      </c>
      <c r="C1018" s="24" t="str">
        <f t="shared" si="15"/>
        <v>611699 - All Other Miscellaneous Schools and Instruction</v>
      </c>
      <c r="D1018" s="22"/>
      <c r="E1018" s="22" t="s">
        <v>2179</v>
      </c>
      <c r="F1018" s="22"/>
    </row>
    <row r="1019" spans="1:6" ht="11.25">
      <c r="A1019" s="18">
        <v>611710</v>
      </c>
      <c r="B1019" s="24" t="s">
        <v>1893</v>
      </c>
      <c r="C1019" s="24" t="str">
        <f t="shared" si="15"/>
        <v>611710 - Educational Support Services</v>
      </c>
      <c r="D1019" s="22"/>
      <c r="E1019" s="22" t="s">
        <v>2179</v>
      </c>
      <c r="F1019" s="22"/>
    </row>
    <row r="1020" spans="1:6" ht="11.25">
      <c r="A1020" s="18">
        <v>621111</v>
      </c>
      <c r="B1020" s="24" t="s">
        <v>1894</v>
      </c>
      <c r="C1020" s="24" t="str">
        <f t="shared" si="15"/>
        <v>621111 - Offices of Physicians (except Mental Health Specialists)</v>
      </c>
      <c r="D1020" s="22"/>
      <c r="E1020" s="22" t="s">
        <v>2179</v>
      </c>
      <c r="F1020" s="22"/>
    </row>
    <row r="1021" spans="1:6" ht="11.25">
      <c r="A1021" s="18">
        <v>621112</v>
      </c>
      <c r="B1021" s="24" t="s">
        <v>1895</v>
      </c>
      <c r="C1021" s="24" t="str">
        <f t="shared" si="15"/>
        <v>621112 - Offices of Physicians, Mental Health Specialists</v>
      </c>
      <c r="D1021" s="22"/>
      <c r="E1021" s="22" t="s">
        <v>2179</v>
      </c>
      <c r="F1021" s="22"/>
    </row>
    <row r="1022" spans="1:6" ht="11.25">
      <c r="A1022" s="18">
        <v>621210</v>
      </c>
      <c r="B1022" s="24" t="s">
        <v>1896</v>
      </c>
      <c r="C1022" s="24" t="str">
        <f t="shared" si="15"/>
        <v>621210 - Offices of Dentists</v>
      </c>
      <c r="D1022" s="22"/>
      <c r="E1022" s="22" t="s">
        <v>2179</v>
      </c>
      <c r="F1022" s="22"/>
    </row>
    <row r="1023" spans="1:6" ht="11.25">
      <c r="A1023" s="18">
        <v>621310</v>
      </c>
      <c r="B1023" s="24" t="s">
        <v>1897</v>
      </c>
      <c r="C1023" s="24" t="str">
        <f t="shared" si="15"/>
        <v>621310 - Offices of Chiropractors</v>
      </c>
      <c r="D1023" s="22"/>
      <c r="E1023" s="22" t="s">
        <v>2179</v>
      </c>
      <c r="F1023" s="22"/>
    </row>
    <row r="1024" spans="1:6" ht="11.25">
      <c r="A1024" s="18">
        <v>621320</v>
      </c>
      <c r="B1024" s="24" t="s">
        <v>1898</v>
      </c>
      <c r="C1024" s="24" t="str">
        <f t="shared" si="15"/>
        <v>621320 - Offices of Optometrists</v>
      </c>
      <c r="D1024" s="22"/>
      <c r="E1024" s="22" t="s">
        <v>2179</v>
      </c>
      <c r="F1024" s="22"/>
    </row>
    <row r="1025" spans="1:6" ht="11.25">
      <c r="A1025" s="18">
        <v>621330</v>
      </c>
      <c r="B1025" s="24" t="s">
        <v>1899</v>
      </c>
      <c r="C1025" s="24" t="str">
        <f t="shared" si="15"/>
        <v>621330 - Offices of Mental Health Practitioners (except Physicians)</v>
      </c>
      <c r="D1025" s="22"/>
      <c r="E1025" s="22" t="s">
        <v>2179</v>
      </c>
      <c r="F1025" s="22"/>
    </row>
    <row r="1026" spans="1:6" ht="11.25">
      <c r="A1026" s="18">
        <v>621340</v>
      </c>
      <c r="B1026" s="24" t="s">
        <v>1900</v>
      </c>
      <c r="C1026" s="24" t="str">
        <f aca="true" t="shared" si="16" ref="C1026:C1089">A1026&amp;" - "&amp;B1026</f>
        <v>621340 - Offices of Physical, Occupational and Speech Therapists, and Audiologists</v>
      </c>
      <c r="D1026" s="22"/>
      <c r="E1026" s="22" t="s">
        <v>2179</v>
      </c>
      <c r="F1026" s="22"/>
    </row>
    <row r="1027" spans="1:6" ht="11.25">
      <c r="A1027" s="18">
        <v>621391</v>
      </c>
      <c r="B1027" s="24" t="s">
        <v>1901</v>
      </c>
      <c r="C1027" s="24" t="str">
        <f t="shared" si="16"/>
        <v>621391 - Offices of Podiatrists</v>
      </c>
      <c r="D1027" s="22"/>
      <c r="E1027" s="22" t="s">
        <v>2179</v>
      </c>
      <c r="F1027" s="22"/>
    </row>
    <row r="1028" spans="1:6" ht="11.25">
      <c r="A1028" s="18">
        <v>621399</v>
      </c>
      <c r="B1028" s="24" t="s">
        <v>1902</v>
      </c>
      <c r="C1028" s="24" t="str">
        <f t="shared" si="16"/>
        <v>621399 - Offices of All Other Miscellaneous Health Practitioners</v>
      </c>
      <c r="D1028" s="22"/>
      <c r="E1028" s="22" t="s">
        <v>2179</v>
      </c>
      <c r="F1028" s="22"/>
    </row>
    <row r="1029" spans="1:6" ht="11.25">
      <c r="A1029" s="18">
        <v>621410</v>
      </c>
      <c r="B1029" s="24" t="s">
        <v>1903</v>
      </c>
      <c r="C1029" s="24" t="str">
        <f t="shared" si="16"/>
        <v>621410 - Family Planning Centers</v>
      </c>
      <c r="D1029" s="22"/>
      <c r="E1029" s="22" t="s">
        <v>2179</v>
      </c>
      <c r="F1029" s="22"/>
    </row>
    <row r="1030" spans="1:6" ht="11.25">
      <c r="A1030" s="18">
        <v>621420</v>
      </c>
      <c r="B1030" s="24" t="s">
        <v>1904</v>
      </c>
      <c r="C1030" s="24" t="str">
        <f t="shared" si="16"/>
        <v>621420 - Outpatient Mental Health and Substance Abuse Centers</v>
      </c>
      <c r="D1030" s="22"/>
      <c r="E1030" s="22" t="s">
        <v>2179</v>
      </c>
      <c r="F1030" s="22"/>
    </row>
    <row r="1031" spans="1:6" ht="11.25">
      <c r="A1031" s="18">
        <v>621491</v>
      </c>
      <c r="B1031" s="24" t="s">
        <v>1905</v>
      </c>
      <c r="C1031" s="24" t="str">
        <f t="shared" si="16"/>
        <v>621491 - HMO Medical Centers</v>
      </c>
      <c r="D1031" s="22"/>
      <c r="E1031" s="22" t="s">
        <v>2179</v>
      </c>
      <c r="F1031" s="22"/>
    </row>
    <row r="1032" spans="1:6" ht="11.25">
      <c r="A1032" s="18">
        <v>621492</v>
      </c>
      <c r="B1032" s="24" t="s">
        <v>1906</v>
      </c>
      <c r="C1032" s="24" t="str">
        <f t="shared" si="16"/>
        <v>621492 - Kidney Dialysis Centers</v>
      </c>
      <c r="D1032" s="22"/>
      <c r="E1032" s="22" t="s">
        <v>2179</v>
      </c>
      <c r="F1032" s="22"/>
    </row>
    <row r="1033" spans="1:6" ht="11.25">
      <c r="A1033" s="18">
        <v>621493</v>
      </c>
      <c r="B1033" s="24" t="s">
        <v>1907</v>
      </c>
      <c r="C1033" s="24" t="str">
        <f t="shared" si="16"/>
        <v>621493 - Freestanding Ambulatory Surgical and Emergency Centers</v>
      </c>
      <c r="D1033" s="22"/>
      <c r="E1033" s="22" t="s">
        <v>2179</v>
      </c>
      <c r="F1033" s="22"/>
    </row>
    <row r="1034" spans="1:6" ht="11.25">
      <c r="A1034" s="18">
        <v>621498</v>
      </c>
      <c r="B1034" s="24" t="s">
        <v>1908</v>
      </c>
      <c r="C1034" s="24" t="str">
        <f t="shared" si="16"/>
        <v>621498 - All Other Outpatient Care Centers</v>
      </c>
      <c r="D1034" s="22"/>
      <c r="E1034" s="22" t="s">
        <v>2179</v>
      </c>
      <c r="F1034" s="22"/>
    </row>
    <row r="1035" spans="1:6" ht="11.25">
      <c r="A1035" s="18">
        <v>621511</v>
      </c>
      <c r="B1035" s="24" t="s">
        <v>1909</v>
      </c>
      <c r="C1035" s="24" t="str">
        <f t="shared" si="16"/>
        <v>621511 - Medical Laboratories</v>
      </c>
      <c r="D1035" s="22"/>
      <c r="E1035" s="22" t="s">
        <v>2179</v>
      </c>
      <c r="F1035" s="22"/>
    </row>
    <row r="1036" spans="1:6" ht="11.25">
      <c r="A1036" s="18">
        <v>621512</v>
      </c>
      <c r="B1036" s="24" t="s">
        <v>1910</v>
      </c>
      <c r="C1036" s="24" t="str">
        <f t="shared" si="16"/>
        <v>621512 - Diagnostic Imaging Centers</v>
      </c>
      <c r="D1036" s="22"/>
      <c r="E1036" s="22" t="s">
        <v>2179</v>
      </c>
      <c r="F1036" s="22"/>
    </row>
    <row r="1037" spans="1:6" ht="11.25">
      <c r="A1037" s="18">
        <v>621610</v>
      </c>
      <c r="B1037" s="24" t="s">
        <v>1911</v>
      </c>
      <c r="C1037" s="24" t="str">
        <f t="shared" si="16"/>
        <v>621610 - Home Health Care Services</v>
      </c>
      <c r="D1037" s="22"/>
      <c r="E1037" s="22" t="s">
        <v>2179</v>
      </c>
      <c r="F1037" s="22"/>
    </row>
    <row r="1038" spans="1:6" ht="11.25">
      <c r="A1038" s="18">
        <v>621910</v>
      </c>
      <c r="B1038" s="24" t="s">
        <v>1912</v>
      </c>
      <c r="C1038" s="24" t="str">
        <f t="shared" si="16"/>
        <v>621910 - Ambulance Services</v>
      </c>
      <c r="D1038" s="22"/>
      <c r="E1038" s="22" t="s">
        <v>2179</v>
      </c>
      <c r="F1038" s="22"/>
    </row>
    <row r="1039" spans="1:6" ht="11.25">
      <c r="A1039" s="18">
        <v>621991</v>
      </c>
      <c r="B1039" s="24" t="s">
        <v>1913</v>
      </c>
      <c r="C1039" s="24" t="str">
        <f t="shared" si="16"/>
        <v>621991 - Blood and Organ Banks</v>
      </c>
      <c r="D1039" s="22"/>
      <c r="E1039" s="22" t="s">
        <v>2179</v>
      </c>
      <c r="F1039" s="22"/>
    </row>
    <row r="1040" spans="1:6" ht="11.25">
      <c r="A1040" s="18">
        <v>621999</v>
      </c>
      <c r="B1040" s="24" t="s">
        <v>1914</v>
      </c>
      <c r="C1040" s="24" t="str">
        <f t="shared" si="16"/>
        <v>621999 - All Other Miscellaneous Ambulatory Health Care Services</v>
      </c>
      <c r="D1040" s="22"/>
      <c r="E1040" s="22" t="s">
        <v>2179</v>
      </c>
      <c r="F1040" s="22"/>
    </row>
    <row r="1041" spans="1:6" ht="11.25">
      <c r="A1041" s="18">
        <v>622110</v>
      </c>
      <c r="B1041" s="24" t="s">
        <v>4299</v>
      </c>
      <c r="C1041" s="24" t="str">
        <f t="shared" si="16"/>
        <v>622110 - General Medical and Surgical Hospitals</v>
      </c>
      <c r="D1041" s="22"/>
      <c r="E1041" s="22" t="s">
        <v>2179</v>
      </c>
      <c r="F1041" s="22"/>
    </row>
    <row r="1042" spans="1:6" ht="11.25">
      <c r="A1042" s="18">
        <v>622210</v>
      </c>
      <c r="B1042" s="24" t="s">
        <v>4300</v>
      </c>
      <c r="C1042" s="24" t="str">
        <f t="shared" si="16"/>
        <v>622210 - Psychiatric and Substance Abuse Hospitals</v>
      </c>
      <c r="D1042" s="22"/>
      <c r="E1042" s="22" t="s">
        <v>2179</v>
      </c>
      <c r="F1042" s="22"/>
    </row>
    <row r="1043" spans="1:6" ht="11.25">
      <c r="A1043" s="18">
        <v>622310</v>
      </c>
      <c r="B1043" s="24" t="s">
        <v>4628</v>
      </c>
      <c r="C1043" s="24" t="str">
        <f t="shared" si="16"/>
        <v>622310 - Specialty (except Psychiatric and Substance Abuse) Hospitals</v>
      </c>
      <c r="D1043" s="22"/>
      <c r="E1043" s="22" t="s">
        <v>2179</v>
      </c>
      <c r="F1043" s="22"/>
    </row>
    <row r="1044" spans="1:6" ht="11.25">
      <c r="A1044" s="18">
        <v>623110</v>
      </c>
      <c r="B1044" s="24" t="s">
        <v>4629</v>
      </c>
      <c r="C1044" s="24" t="str">
        <f t="shared" si="16"/>
        <v>623110 - Nursing Care Facilities</v>
      </c>
      <c r="D1044" s="22"/>
      <c r="E1044" s="22" t="s">
        <v>2179</v>
      </c>
      <c r="F1044" s="22"/>
    </row>
    <row r="1045" spans="1:6" ht="11.25">
      <c r="A1045" s="18">
        <v>623210</v>
      </c>
      <c r="B1045" s="24" t="s">
        <v>4630</v>
      </c>
      <c r="C1045" s="24" t="str">
        <f t="shared" si="16"/>
        <v>623210 - Residential Mental Retardation Facilities</v>
      </c>
      <c r="D1045" s="22"/>
      <c r="E1045" s="22" t="s">
        <v>2179</v>
      </c>
      <c r="F1045" s="22"/>
    </row>
    <row r="1046" spans="1:6" ht="11.25">
      <c r="A1046" s="18">
        <v>623220</v>
      </c>
      <c r="B1046" s="24" t="s">
        <v>1637</v>
      </c>
      <c r="C1046" s="24" t="str">
        <f t="shared" si="16"/>
        <v>623220 - Residential Mental Health and Substance Abuse Facilities</v>
      </c>
      <c r="D1046" s="22"/>
      <c r="E1046" s="22" t="s">
        <v>2179</v>
      </c>
      <c r="F1046" s="22"/>
    </row>
    <row r="1047" spans="1:6" ht="11.25">
      <c r="A1047" s="18">
        <v>623311</v>
      </c>
      <c r="B1047" s="24" t="s">
        <v>1638</v>
      </c>
      <c r="C1047" s="24" t="str">
        <f t="shared" si="16"/>
        <v>623311 - Continuing Care Retirement Communities</v>
      </c>
      <c r="D1047" s="22"/>
      <c r="E1047" s="22" t="s">
        <v>2179</v>
      </c>
      <c r="F1047" s="22"/>
    </row>
    <row r="1048" spans="1:6" ht="11.25">
      <c r="A1048" s="18">
        <v>623312</v>
      </c>
      <c r="B1048" s="24" t="s">
        <v>1639</v>
      </c>
      <c r="C1048" s="24" t="str">
        <f t="shared" si="16"/>
        <v>623312 - Homes for the Elderly</v>
      </c>
      <c r="D1048" s="22"/>
      <c r="E1048" s="22" t="s">
        <v>2179</v>
      </c>
      <c r="F1048" s="22"/>
    </row>
    <row r="1049" spans="1:6" ht="11.25">
      <c r="A1049" s="18">
        <v>623990</v>
      </c>
      <c r="B1049" s="24" t="s">
        <v>1640</v>
      </c>
      <c r="C1049" s="24" t="str">
        <f t="shared" si="16"/>
        <v>623990 - Other Residential Care Facilities</v>
      </c>
      <c r="D1049" s="22"/>
      <c r="E1049" s="22" t="s">
        <v>2179</v>
      </c>
      <c r="F1049" s="22"/>
    </row>
    <row r="1050" spans="1:6" ht="11.25">
      <c r="A1050" s="18">
        <v>624110</v>
      </c>
      <c r="B1050" s="24" t="s">
        <v>1641</v>
      </c>
      <c r="C1050" s="24" t="str">
        <f t="shared" si="16"/>
        <v>624110 - Child and Youth Services</v>
      </c>
      <c r="D1050" s="22"/>
      <c r="E1050" s="22" t="s">
        <v>2179</v>
      </c>
      <c r="F1050" s="22"/>
    </row>
    <row r="1051" spans="1:6" ht="11.25">
      <c r="A1051" s="18">
        <v>624120</v>
      </c>
      <c r="B1051" s="24" t="s">
        <v>3330</v>
      </c>
      <c r="C1051" s="24" t="str">
        <f t="shared" si="16"/>
        <v>624120 - Services for the Elderly and Persons with Disabilities</v>
      </c>
      <c r="D1051" s="22"/>
      <c r="E1051" s="22" t="s">
        <v>2179</v>
      </c>
      <c r="F1051" s="22"/>
    </row>
    <row r="1052" spans="1:6" ht="11.25">
      <c r="A1052" s="18">
        <v>624190</v>
      </c>
      <c r="B1052" s="24" t="s">
        <v>3331</v>
      </c>
      <c r="C1052" s="24" t="str">
        <f t="shared" si="16"/>
        <v>624190 - Other Individual and Family Services</v>
      </c>
      <c r="D1052" s="22"/>
      <c r="E1052" s="22" t="s">
        <v>2179</v>
      </c>
      <c r="F1052" s="22"/>
    </row>
    <row r="1053" spans="1:6" ht="11.25">
      <c r="A1053" s="18">
        <v>624210</v>
      </c>
      <c r="B1053" s="24" t="s">
        <v>3332</v>
      </c>
      <c r="C1053" s="24" t="str">
        <f t="shared" si="16"/>
        <v>624210 - Community Food Services</v>
      </c>
      <c r="D1053" s="22"/>
      <c r="E1053" s="22" t="s">
        <v>2179</v>
      </c>
      <c r="F1053" s="22"/>
    </row>
    <row r="1054" spans="1:6" ht="11.25">
      <c r="A1054" s="18">
        <v>624221</v>
      </c>
      <c r="B1054" s="24" t="s">
        <v>3333</v>
      </c>
      <c r="C1054" s="24" t="str">
        <f t="shared" si="16"/>
        <v>624221 - Temporary Shelters</v>
      </c>
      <c r="D1054" s="22"/>
      <c r="E1054" s="22" t="s">
        <v>2179</v>
      </c>
      <c r="F1054" s="22"/>
    </row>
    <row r="1055" spans="1:6" ht="11.25">
      <c r="A1055" s="18">
        <v>624229</v>
      </c>
      <c r="B1055" s="24" t="s">
        <v>3880</v>
      </c>
      <c r="C1055" s="24" t="str">
        <f t="shared" si="16"/>
        <v>624229 - Other Community Housing Services</v>
      </c>
      <c r="D1055" s="22"/>
      <c r="E1055" s="22" t="s">
        <v>2179</v>
      </c>
      <c r="F1055" s="22"/>
    </row>
    <row r="1056" spans="1:6" ht="11.25">
      <c r="A1056" s="18">
        <v>624230</v>
      </c>
      <c r="B1056" s="24" t="s">
        <v>3881</v>
      </c>
      <c r="C1056" s="24" t="str">
        <f t="shared" si="16"/>
        <v>624230 - Emergency and Other Relief Services</v>
      </c>
      <c r="D1056" s="22"/>
      <c r="E1056" s="22" t="s">
        <v>2179</v>
      </c>
      <c r="F1056" s="22"/>
    </row>
    <row r="1057" spans="1:6" ht="11.25">
      <c r="A1057" s="18">
        <v>624310</v>
      </c>
      <c r="B1057" s="24" t="s">
        <v>3882</v>
      </c>
      <c r="C1057" s="24" t="str">
        <f t="shared" si="16"/>
        <v>624310 - Vocational Rehabilitation Services</v>
      </c>
      <c r="D1057" s="22"/>
      <c r="E1057" s="22" t="s">
        <v>2179</v>
      </c>
      <c r="F1057" s="22"/>
    </row>
    <row r="1058" spans="1:6" ht="11.25">
      <c r="A1058" s="18">
        <v>624410</v>
      </c>
      <c r="B1058" s="24" t="s">
        <v>3883</v>
      </c>
      <c r="C1058" s="24" t="str">
        <f t="shared" si="16"/>
        <v>624410 - Child Day Care Services</v>
      </c>
      <c r="D1058" s="22"/>
      <c r="E1058" s="22" t="s">
        <v>2179</v>
      </c>
      <c r="F1058" s="22"/>
    </row>
    <row r="1059" spans="1:6" ht="11.25">
      <c r="A1059" s="18">
        <v>711110</v>
      </c>
      <c r="B1059" s="24" t="s">
        <v>3227</v>
      </c>
      <c r="C1059" s="24" t="str">
        <f t="shared" si="16"/>
        <v>711110 - Theater Companies and Dinner Theaters</v>
      </c>
      <c r="D1059" s="22"/>
      <c r="E1059" s="22" t="s">
        <v>2179</v>
      </c>
      <c r="F1059" s="22"/>
    </row>
    <row r="1060" spans="1:6" ht="11.25">
      <c r="A1060" s="18">
        <v>711120</v>
      </c>
      <c r="B1060" s="24" t="s">
        <v>3228</v>
      </c>
      <c r="C1060" s="24" t="str">
        <f t="shared" si="16"/>
        <v>711120 - Dance Companies</v>
      </c>
      <c r="D1060" s="22"/>
      <c r="E1060" s="22" t="s">
        <v>2179</v>
      </c>
      <c r="F1060" s="22"/>
    </row>
    <row r="1061" spans="1:6" ht="11.25">
      <c r="A1061" s="18">
        <v>711130</v>
      </c>
      <c r="B1061" s="24" t="s">
        <v>3229</v>
      </c>
      <c r="C1061" s="24" t="str">
        <f t="shared" si="16"/>
        <v>711130 - Musical Groups and Artists</v>
      </c>
      <c r="D1061" s="22"/>
      <c r="E1061" s="22" t="s">
        <v>2179</v>
      </c>
      <c r="F1061" s="22"/>
    </row>
    <row r="1062" spans="1:6" ht="11.25">
      <c r="A1062" s="18">
        <v>711190</v>
      </c>
      <c r="B1062" s="24" t="s">
        <v>3230</v>
      </c>
      <c r="C1062" s="24" t="str">
        <f t="shared" si="16"/>
        <v>711190 - Other Performing Arts Companies</v>
      </c>
      <c r="D1062" s="22"/>
      <c r="E1062" s="22" t="s">
        <v>2179</v>
      </c>
      <c r="F1062" s="22"/>
    </row>
    <row r="1063" spans="1:6" ht="11.25">
      <c r="A1063" s="18">
        <v>711211</v>
      </c>
      <c r="B1063" s="24" t="s">
        <v>3231</v>
      </c>
      <c r="C1063" s="24" t="str">
        <f t="shared" si="16"/>
        <v>711211 - Sports Teams and Clubs</v>
      </c>
      <c r="D1063" s="22"/>
      <c r="E1063" s="22" t="s">
        <v>2179</v>
      </c>
      <c r="F1063" s="22"/>
    </row>
    <row r="1064" spans="1:6" ht="11.25">
      <c r="A1064" s="18">
        <v>711212</v>
      </c>
      <c r="B1064" s="24" t="s">
        <v>3232</v>
      </c>
      <c r="C1064" s="24" t="str">
        <f t="shared" si="16"/>
        <v>711212 - Racetracks</v>
      </c>
      <c r="D1064" s="22"/>
      <c r="E1064" s="22" t="s">
        <v>2179</v>
      </c>
      <c r="F1064" s="22"/>
    </row>
    <row r="1065" spans="1:6" ht="11.25">
      <c r="A1065" s="18">
        <v>711219</v>
      </c>
      <c r="B1065" s="24" t="s">
        <v>3233</v>
      </c>
      <c r="C1065" s="24" t="str">
        <f t="shared" si="16"/>
        <v>711219 - Other Spectator Sports</v>
      </c>
      <c r="D1065" s="22"/>
      <c r="E1065" s="22" t="s">
        <v>2179</v>
      </c>
      <c r="F1065" s="22"/>
    </row>
    <row r="1066" spans="1:6" ht="11.25">
      <c r="A1066" s="18">
        <v>711310</v>
      </c>
      <c r="B1066" s="24" t="s">
        <v>3234</v>
      </c>
      <c r="C1066" s="24" t="str">
        <f t="shared" si="16"/>
        <v>711310 - Promoters of Performing Arts, Sports, and Similar Events with Facilities</v>
      </c>
      <c r="D1066" s="22"/>
      <c r="E1066" s="22" t="s">
        <v>2179</v>
      </c>
      <c r="F1066" s="22"/>
    </row>
    <row r="1067" spans="1:6" ht="11.25">
      <c r="A1067" s="18">
        <v>711320</v>
      </c>
      <c r="B1067" s="24" t="s">
        <v>3235</v>
      </c>
      <c r="C1067" s="24" t="str">
        <f t="shared" si="16"/>
        <v>711320 - Promoters of Performing Arts, Sports, and Similar Events without Facilities</v>
      </c>
      <c r="D1067" s="22"/>
      <c r="E1067" s="22" t="s">
        <v>2179</v>
      </c>
      <c r="F1067" s="22"/>
    </row>
    <row r="1068" spans="1:6" ht="11.25">
      <c r="A1068" s="18">
        <v>711410</v>
      </c>
      <c r="B1068" s="24" t="s">
        <v>1183</v>
      </c>
      <c r="C1068" s="24" t="str">
        <f t="shared" si="16"/>
        <v>711410 - Agents and Managers for Artists, Athletes, Entertainers, and Other Public Figures</v>
      </c>
      <c r="D1068" s="22"/>
      <c r="E1068" s="22" t="s">
        <v>2179</v>
      </c>
      <c r="F1068" s="22"/>
    </row>
    <row r="1069" spans="1:6" ht="11.25">
      <c r="A1069" s="18">
        <v>711510</v>
      </c>
      <c r="B1069" s="24" t="s">
        <v>3272</v>
      </c>
      <c r="C1069" s="24" t="str">
        <f t="shared" si="16"/>
        <v>711510 -  Independent Artists, Writers, and Performers</v>
      </c>
      <c r="D1069" s="22"/>
      <c r="E1069" s="22" t="s">
        <v>2179</v>
      </c>
      <c r="F1069" s="22"/>
    </row>
    <row r="1070" spans="1:6" ht="11.25">
      <c r="A1070" s="18">
        <v>712110</v>
      </c>
      <c r="B1070" s="24" t="s">
        <v>1184</v>
      </c>
      <c r="C1070" s="24" t="str">
        <f t="shared" si="16"/>
        <v>712110 - Museums</v>
      </c>
      <c r="D1070" s="22"/>
      <c r="E1070" s="22" t="s">
        <v>2179</v>
      </c>
      <c r="F1070" s="22"/>
    </row>
    <row r="1071" spans="1:6" ht="11.25">
      <c r="A1071" s="18">
        <v>712120</v>
      </c>
      <c r="B1071" s="24" t="s">
        <v>1185</v>
      </c>
      <c r="C1071" s="24" t="str">
        <f t="shared" si="16"/>
        <v>712120 - Historical Sites</v>
      </c>
      <c r="D1071" s="22"/>
      <c r="E1071" s="22" t="s">
        <v>2179</v>
      </c>
      <c r="F1071" s="22"/>
    </row>
    <row r="1072" spans="1:6" ht="11.25">
      <c r="A1072" s="18">
        <v>712130</v>
      </c>
      <c r="B1072" s="24" t="s">
        <v>1186</v>
      </c>
      <c r="C1072" s="24" t="str">
        <f t="shared" si="16"/>
        <v>712130 - Zoos and Botanical Gardens</v>
      </c>
      <c r="D1072" s="22"/>
      <c r="E1072" s="22" t="s">
        <v>2179</v>
      </c>
      <c r="F1072" s="22"/>
    </row>
    <row r="1073" spans="1:6" ht="11.25">
      <c r="A1073" s="18">
        <v>712190</v>
      </c>
      <c r="B1073" s="24" t="s">
        <v>1187</v>
      </c>
      <c r="C1073" s="24" t="str">
        <f t="shared" si="16"/>
        <v>712190 - Nature Parks and Other Similar Institutions</v>
      </c>
      <c r="D1073" s="22"/>
      <c r="E1073" s="22" t="s">
        <v>2179</v>
      </c>
      <c r="F1073" s="22"/>
    </row>
    <row r="1074" spans="1:6" ht="11.25">
      <c r="A1074" s="18">
        <v>713110</v>
      </c>
      <c r="B1074" s="24" t="s">
        <v>1188</v>
      </c>
      <c r="C1074" s="24" t="str">
        <f t="shared" si="16"/>
        <v>713110 - Amusement and Theme Parks</v>
      </c>
      <c r="D1074" s="22"/>
      <c r="E1074" s="22" t="s">
        <v>2179</v>
      </c>
      <c r="F1074" s="22"/>
    </row>
    <row r="1075" spans="1:6" ht="11.25">
      <c r="A1075" s="18">
        <v>713120</v>
      </c>
      <c r="B1075" s="24" t="s">
        <v>1189</v>
      </c>
      <c r="C1075" s="24" t="str">
        <f t="shared" si="16"/>
        <v>713120 - Amusement Arcades</v>
      </c>
      <c r="D1075" s="22"/>
      <c r="E1075" s="22" t="s">
        <v>2179</v>
      </c>
      <c r="F1075" s="22"/>
    </row>
    <row r="1076" spans="1:6" ht="11.25">
      <c r="A1076" s="18">
        <v>713210</v>
      </c>
      <c r="B1076" s="24" t="s">
        <v>1190</v>
      </c>
      <c r="C1076" s="24" t="str">
        <f t="shared" si="16"/>
        <v>713210 - Casinos (except Casino Hotels)</v>
      </c>
      <c r="D1076" s="22"/>
      <c r="E1076" s="22" t="s">
        <v>2179</v>
      </c>
      <c r="F1076" s="22"/>
    </row>
    <row r="1077" spans="1:6" ht="11.25">
      <c r="A1077" s="18">
        <v>713290</v>
      </c>
      <c r="B1077" s="24" t="s">
        <v>1191</v>
      </c>
      <c r="C1077" s="24" t="str">
        <f t="shared" si="16"/>
        <v>713290 - Other Gambling Industries</v>
      </c>
      <c r="D1077" s="22"/>
      <c r="E1077" s="22" t="s">
        <v>2179</v>
      </c>
      <c r="F1077" s="22"/>
    </row>
    <row r="1078" spans="1:6" ht="11.25">
      <c r="A1078" s="18">
        <v>713910</v>
      </c>
      <c r="B1078" s="24" t="s">
        <v>1192</v>
      </c>
      <c r="C1078" s="24" t="str">
        <f t="shared" si="16"/>
        <v>713910 - Golf Courses and Country Clubs</v>
      </c>
      <c r="D1078" s="22"/>
      <c r="E1078" s="22" t="s">
        <v>2179</v>
      </c>
      <c r="F1078" s="22"/>
    </row>
    <row r="1079" spans="1:6" ht="11.25">
      <c r="A1079" s="18">
        <v>713920</v>
      </c>
      <c r="B1079" s="24" t="s">
        <v>1193</v>
      </c>
      <c r="C1079" s="24" t="str">
        <f t="shared" si="16"/>
        <v>713920 - Skiing Facilities</v>
      </c>
      <c r="D1079" s="22"/>
      <c r="E1079" s="22" t="s">
        <v>2179</v>
      </c>
      <c r="F1079" s="22"/>
    </row>
    <row r="1080" spans="1:6" ht="11.25">
      <c r="A1080" s="18">
        <v>713930</v>
      </c>
      <c r="B1080" s="24" t="s">
        <v>1194</v>
      </c>
      <c r="C1080" s="24" t="str">
        <f t="shared" si="16"/>
        <v>713930 - Marinas</v>
      </c>
      <c r="D1080" s="22"/>
      <c r="E1080" s="22" t="s">
        <v>2179</v>
      </c>
      <c r="F1080" s="22"/>
    </row>
    <row r="1081" spans="1:6" ht="11.25">
      <c r="A1081" s="18">
        <v>713940</v>
      </c>
      <c r="B1081" s="24" t="s">
        <v>1195</v>
      </c>
      <c r="C1081" s="24" t="str">
        <f t="shared" si="16"/>
        <v>713940 - Fitness and Recreational Sports Centers</v>
      </c>
      <c r="D1081" s="22"/>
      <c r="E1081" s="22" t="s">
        <v>2179</v>
      </c>
      <c r="F1081" s="22"/>
    </row>
    <row r="1082" spans="1:6" ht="11.25">
      <c r="A1082" s="18">
        <v>713950</v>
      </c>
      <c r="B1082" s="24" t="s">
        <v>1196</v>
      </c>
      <c r="C1082" s="24" t="str">
        <f t="shared" si="16"/>
        <v>713950 - Bowling Centers</v>
      </c>
      <c r="D1082" s="22"/>
      <c r="E1082" s="22" t="s">
        <v>2179</v>
      </c>
      <c r="F1082" s="22"/>
    </row>
    <row r="1083" spans="1:6" ht="11.25">
      <c r="A1083" s="18">
        <v>713990</v>
      </c>
      <c r="B1083" s="24" t="s">
        <v>1197</v>
      </c>
      <c r="C1083" s="24" t="str">
        <f t="shared" si="16"/>
        <v>713990 - All Other Amusement and Recreation Industries</v>
      </c>
      <c r="D1083" s="22"/>
      <c r="E1083" s="22" t="s">
        <v>2179</v>
      </c>
      <c r="F1083" s="22"/>
    </row>
    <row r="1084" spans="1:6" ht="11.25">
      <c r="A1084" s="18">
        <v>721110</v>
      </c>
      <c r="B1084" s="24" t="s">
        <v>1198</v>
      </c>
      <c r="C1084" s="24" t="str">
        <f t="shared" si="16"/>
        <v>721110 - Hotels (except Casino Hotels) and Motels</v>
      </c>
      <c r="D1084" s="22"/>
      <c r="E1084" s="22" t="s">
        <v>2179</v>
      </c>
      <c r="F1084" s="22"/>
    </row>
    <row r="1085" spans="1:6" ht="11.25">
      <c r="A1085" s="18">
        <v>721120</v>
      </c>
      <c r="B1085" s="24" t="s">
        <v>1199</v>
      </c>
      <c r="C1085" s="24" t="str">
        <f t="shared" si="16"/>
        <v>721120 - Casino Hotels</v>
      </c>
      <c r="D1085" s="22"/>
      <c r="E1085" s="22" t="s">
        <v>2179</v>
      </c>
      <c r="F1085" s="22"/>
    </row>
    <row r="1086" spans="1:6" ht="11.25">
      <c r="A1086" s="18">
        <v>721191</v>
      </c>
      <c r="B1086" s="24" t="s">
        <v>1200</v>
      </c>
      <c r="C1086" s="24" t="str">
        <f t="shared" si="16"/>
        <v>721191 - Bed-and-Breakfast Inns</v>
      </c>
      <c r="D1086" s="22"/>
      <c r="E1086" s="22" t="s">
        <v>2179</v>
      </c>
      <c r="F1086" s="22"/>
    </row>
    <row r="1087" spans="1:6" ht="11.25">
      <c r="A1087" s="18">
        <v>721199</v>
      </c>
      <c r="B1087" s="24" t="s">
        <v>1201</v>
      </c>
      <c r="C1087" s="24" t="str">
        <f t="shared" si="16"/>
        <v>721199 - All Other Traveler Accommodation</v>
      </c>
      <c r="D1087" s="22"/>
      <c r="E1087" s="22" t="s">
        <v>2179</v>
      </c>
      <c r="F1087" s="22"/>
    </row>
    <row r="1088" spans="1:6" ht="11.25">
      <c r="A1088" s="18">
        <v>721211</v>
      </c>
      <c r="B1088" s="24" t="s">
        <v>5491</v>
      </c>
      <c r="C1088" s="24" t="str">
        <f t="shared" si="16"/>
        <v>721211 - RV (Recreational Vehicle) Parks and Campgrounds</v>
      </c>
      <c r="D1088" s="22"/>
      <c r="E1088" s="22" t="s">
        <v>2179</v>
      </c>
      <c r="F1088" s="22"/>
    </row>
    <row r="1089" spans="1:6" ht="11.25">
      <c r="A1089" s="18">
        <v>721214</v>
      </c>
      <c r="B1089" s="24" t="s">
        <v>5492</v>
      </c>
      <c r="C1089" s="24" t="str">
        <f t="shared" si="16"/>
        <v>721214 - Recreational and Vacation Camps (except Campgrounds)</v>
      </c>
      <c r="D1089" s="22"/>
      <c r="E1089" s="22" t="s">
        <v>2179</v>
      </c>
      <c r="F1089" s="22"/>
    </row>
    <row r="1090" spans="1:6" ht="11.25">
      <c r="A1090" s="18">
        <v>721310</v>
      </c>
      <c r="B1090" s="24" t="s">
        <v>5493</v>
      </c>
      <c r="C1090" s="24" t="str">
        <f aca="true" t="shared" si="17" ref="C1090:C1153">A1090&amp;" - "&amp;B1090</f>
        <v>721310 - Rooming and Boarding Houses</v>
      </c>
      <c r="D1090" s="22"/>
      <c r="E1090" s="22" t="s">
        <v>2179</v>
      </c>
      <c r="F1090" s="22"/>
    </row>
    <row r="1091" spans="1:6" ht="11.25">
      <c r="A1091" s="18">
        <v>722110</v>
      </c>
      <c r="B1091" s="24" t="s">
        <v>5494</v>
      </c>
      <c r="C1091" s="24" t="str">
        <f t="shared" si="17"/>
        <v>722110 - Full-Service Restaurants</v>
      </c>
      <c r="D1091" s="22"/>
      <c r="E1091" s="22" t="s">
        <v>2179</v>
      </c>
      <c r="F1091" s="22"/>
    </row>
    <row r="1092" spans="1:6" ht="11.25">
      <c r="A1092" s="18">
        <v>722211</v>
      </c>
      <c r="B1092" s="24" t="s">
        <v>5495</v>
      </c>
      <c r="C1092" s="24" t="str">
        <f t="shared" si="17"/>
        <v>722211 - Limited-Service Restaurants</v>
      </c>
      <c r="D1092" s="22"/>
      <c r="E1092" s="22" t="s">
        <v>2179</v>
      </c>
      <c r="F1092" s="22"/>
    </row>
    <row r="1093" spans="1:6" ht="11.25">
      <c r="A1093" s="18">
        <v>722212</v>
      </c>
      <c r="B1093" s="24" t="s">
        <v>3273</v>
      </c>
      <c r="C1093" s="24" t="str">
        <f t="shared" si="17"/>
        <v>722212 - Cafeterias, Grill Buffets, and Buffets</v>
      </c>
      <c r="D1093" s="22"/>
      <c r="E1093" s="22" t="s">
        <v>2179</v>
      </c>
      <c r="F1093" s="22"/>
    </row>
    <row r="1094" spans="1:6" ht="11.25">
      <c r="A1094" s="18">
        <v>722213</v>
      </c>
      <c r="B1094" s="24" t="s">
        <v>5496</v>
      </c>
      <c r="C1094" s="24" t="str">
        <f t="shared" si="17"/>
        <v>722213 - Snack and Nonalcoholic Beverage Bars</v>
      </c>
      <c r="D1094" s="22"/>
      <c r="E1094" s="22" t="s">
        <v>2179</v>
      </c>
      <c r="F1094" s="22"/>
    </row>
    <row r="1095" spans="1:6" ht="11.25">
      <c r="A1095" s="18">
        <v>722310</v>
      </c>
      <c r="B1095" s="24" t="s">
        <v>5497</v>
      </c>
      <c r="C1095" s="24" t="str">
        <f t="shared" si="17"/>
        <v>722310 - Food Service Contractors</v>
      </c>
      <c r="D1095" s="22"/>
      <c r="E1095" s="22" t="s">
        <v>2179</v>
      </c>
      <c r="F1095" s="22"/>
    </row>
    <row r="1096" spans="1:6" ht="11.25">
      <c r="A1096" s="18">
        <v>722320</v>
      </c>
      <c r="B1096" s="24" t="s">
        <v>5498</v>
      </c>
      <c r="C1096" s="24" t="str">
        <f t="shared" si="17"/>
        <v>722320 - Caterers</v>
      </c>
      <c r="D1096" s="22"/>
      <c r="E1096" s="22" t="s">
        <v>2179</v>
      </c>
      <c r="F1096" s="22"/>
    </row>
    <row r="1097" spans="1:6" ht="11.25">
      <c r="A1097" s="18">
        <v>722330</v>
      </c>
      <c r="B1097" s="24" t="s">
        <v>5499</v>
      </c>
      <c r="C1097" s="24" t="str">
        <f t="shared" si="17"/>
        <v>722330 - Mobile Food Services</v>
      </c>
      <c r="D1097" s="22"/>
      <c r="E1097" s="22" t="s">
        <v>2179</v>
      </c>
      <c r="F1097" s="22"/>
    </row>
    <row r="1098" spans="1:6" ht="11.25">
      <c r="A1098" s="18">
        <v>722410</v>
      </c>
      <c r="B1098" s="24" t="s">
        <v>5500</v>
      </c>
      <c r="C1098" s="24" t="str">
        <f t="shared" si="17"/>
        <v>722410 - Drinking Places (Alcoholic Beverages)</v>
      </c>
      <c r="D1098" s="22"/>
      <c r="E1098" s="22" t="s">
        <v>2179</v>
      </c>
      <c r="F1098" s="22"/>
    </row>
    <row r="1099" spans="1:6" ht="11.25">
      <c r="A1099" s="18">
        <v>811111</v>
      </c>
      <c r="B1099" s="24" t="s">
        <v>5501</v>
      </c>
      <c r="C1099" s="24" t="str">
        <f t="shared" si="17"/>
        <v>811111 - General Automotive Repair</v>
      </c>
      <c r="D1099" s="22"/>
      <c r="E1099" s="22" t="s">
        <v>2179</v>
      </c>
      <c r="F1099" s="22"/>
    </row>
    <row r="1100" spans="1:6" ht="11.25">
      <c r="A1100" s="18">
        <v>811112</v>
      </c>
      <c r="B1100" s="24" t="s">
        <v>5502</v>
      </c>
      <c r="C1100" s="24" t="str">
        <f t="shared" si="17"/>
        <v>811112 - Automotive Exhaust System Repair</v>
      </c>
      <c r="D1100" s="22"/>
      <c r="E1100" s="22" t="s">
        <v>2179</v>
      </c>
      <c r="F1100" s="22"/>
    </row>
    <row r="1101" spans="1:6" ht="11.25">
      <c r="A1101" s="18">
        <v>811113</v>
      </c>
      <c r="B1101" s="24" t="s">
        <v>5503</v>
      </c>
      <c r="C1101" s="24" t="str">
        <f t="shared" si="17"/>
        <v>811113 - Automotive Transmission Repair</v>
      </c>
      <c r="D1101" s="22"/>
      <c r="E1101" s="22" t="s">
        <v>2179</v>
      </c>
      <c r="F1101" s="22"/>
    </row>
    <row r="1102" spans="1:6" ht="11.25">
      <c r="A1102" s="18">
        <v>811118</v>
      </c>
      <c r="B1102" s="24" t="s">
        <v>5504</v>
      </c>
      <c r="C1102" s="24" t="str">
        <f t="shared" si="17"/>
        <v>811118 - Other Automotive Mechanical and Electrical Repair and Maintenance</v>
      </c>
      <c r="D1102" s="22"/>
      <c r="E1102" s="22" t="s">
        <v>2179</v>
      </c>
      <c r="F1102" s="22"/>
    </row>
    <row r="1103" spans="1:6" ht="11.25">
      <c r="A1103" s="18">
        <v>811121</v>
      </c>
      <c r="B1103" s="24" t="s">
        <v>5505</v>
      </c>
      <c r="C1103" s="24" t="str">
        <f t="shared" si="17"/>
        <v>811121 - Automotive Body, Paint, and Interior Repair and Maintenance</v>
      </c>
      <c r="D1103" s="22"/>
      <c r="E1103" s="22" t="s">
        <v>2179</v>
      </c>
      <c r="F1103" s="22"/>
    </row>
    <row r="1104" spans="1:6" ht="11.25">
      <c r="A1104" s="18">
        <v>811122</v>
      </c>
      <c r="B1104" s="24" t="s">
        <v>5506</v>
      </c>
      <c r="C1104" s="24" t="str">
        <f t="shared" si="17"/>
        <v>811122 - Automotive Glass Replacement Shops</v>
      </c>
      <c r="D1104" s="22"/>
      <c r="E1104" s="22" t="s">
        <v>2179</v>
      </c>
      <c r="F1104" s="22"/>
    </row>
    <row r="1105" spans="1:6" ht="11.25">
      <c r="A1105" s="18">
        <v>811191</v>
      </c>
      <c r="B1105" s="24" t="s">
        <v>5507</v>
      </c>
      <c r="C1105" s="24" t="str">
        <f t="shared" si="17"/>
        <v>811191 - Automotive Oil Change and Lubrication Shops</v>
      </c>
      <c r="D1105" s="22"/>
      <c r="E1105" s="22" t="s">
        <v>2179</v>
      </c>
      <c r="F1105" s="22"/>
    </row>
    <row r="1106" spans="1:6" ht="11.25">
      <c r="A1106" s="18">
        <v>811192</v>
      </c>
      <c r="B1106" s="24" t="s">
        <v>5508</v>
      </c>
      <c r="C1106" s="24" t="str">
        <f t="shared" si="17"/>
        <v>811192 - Car Washes</v>
      </c>
      <c r="D1106" s="22"/>
      <c r="E1106" s="22" t="s">
        <v>2179</v>
      </c>
      <c r="F1106" s="22"/>
    </row>
    <row r="1107" spans="1:6" ht="11.25">
      <c r="A1107" s="18">
        <v>811198</v>
      </c>
      <c r="B1107" s="24" t="s">
        <v>5509</v>
      </c>
      <c r="C1107" s="24" t="str">
        <f t="shared" si="17"/>
        <v>811198 - All Other Automotive Repair and Maintenance</v>
      </c>
      <c r="D1107" s="22"/>
      <c r="E1107" s="22" t="s">
        <v>2179</v>
      </c>
      <c r="F1107" s="22"/>
    </row>
    <row r="1108" spans="1:6" ht="11.25">
      <c r="A1108" s="18">
        <v>811211</v>
      </c>
      <c r="B1108" s="24" t="s">
        <v>5510</v>
      </c>
      <c r="C1108" s="24" t="str">
        <f t="shared" si="17"/>
        <v>811211 - Consumer Electronics Repair and Maintenance</v>
      </c>
      <c r="D1108" s="22"/>
      <c r="E1108" s="22" t="s">
        <v>2179</v>
      </c>
      <c r="F1108" s="22"/>
    </row>
    <row r="1109" spans="1:6" ht="11.25">
      <c r="A1109" s="18">
        <v>811212</v>
      </c>
      <c r="B1109" s="24" t="s">
        <v>5511</v>
      </c>
      <c r="C1109" s="24" t="str">
        <f t="shared" si="17"/>
        <v>811212 - Computer and Office Machine Repair and Maintenance</v>
      </c>
      <c r="D1109" s="22"/>
      <c r="E1109" s="22" t="s">
        <v>2179</v>
      </c>
      <c r="F1109" s="22"/>
    </row>
    <row r="1110" spans="1:6" ht="11.25">
      <c r="A1110" s="18">
        <v>811213</v>
      </c>
      <c r="B1110" s="24" t="s">
        <v>5512</v>
      </c>
      <c r="C1110" s="24" t="str">
        <f t="shared" si="17"/>
        <v>811213 - Communication Equipment Repair and Maintenance</v>
      </c>
      <c r="D1110" s="22"/>
      <c r="E1110" s="22" t="s">
        <v>2179</v>
      </c>
      <c r="F1110" s="22"/>
    </row>
    <row r="1111" spans="1:6" ht="11.25">
      <c r="A1111" s="18">
        <v>811219</v>
      </c>
      <c r="B1111" s="24" t="s">
        <v>5513</v>
      </c>
      <c r="C1111" s="24" t="str">
        <f t="shared" si="17"/>
        <v>811219 - Other Electronic and Precision Equipment Repair and Maintenance</v>
      </c>
      <c r="D1111" s="22"/>
      <c r="E1111" s="22" t="s">
        <v>2179</v>
      </c>
      <c r="F1111" s="22"/>
    </row>
    <row r="1112" spans="1:6" ht="11.25">
      <c r="A1112" s="18">
        <v>811310</v>
      </c>
      <c r="B1112" s="24" t="s">
        <v>5514</v>
      </c>
      <c r="C1112" s="24" t="str">
        <f t="shared" si="17"/>
        <v>811310 - Commercial and Industrial Machinery and Equipment (except Automotive and Electronic) Repair and Maintenance</v>
      </c>
      <c r="D1112" s="22"/>
      <c r="E1112" s="22" t="s">
        <v>2179</v>
      </c>
      <c r="F1112" s="22"/>
    </row>
    <row r="1113" spans="1:6" ht="11.25">
      <c r="A1113" s="18">
        <v>811411</v>
      </c>
      <c r="B1113" s="24" t="s">
        <v>5515</v>
      </c>
      <c r="C1113" s="24" t="str">
        <f t="shared" si="17"/>
        <v>811411 - Home and Garden Equipment Repair and Maintenance</v>
      </c>
      <c r="D1113" s="22"/>
      <c r="E1113" s="22" t="s">
        <v>2179</v>
      </c>
      <c r="F1113" s="22"/>
    </row>
    <row r="1114" spans="1:6" ht="11.25">
      <c r="A1114" s="18">
        <v>811412</v>
      </c>
      <c r="B1114" s="24" t="s">
        <v>5516</v>
      </c>
      <c r="C1114" s="24" t="str">
        <f t="shared" si="17"/>
        <v>811412 - Appliance Repair and Maintenance</v>
      </c>
      <c r="D1114" s="22"/>
      <c r="E1114" s="22" t="s">
        <v>2179</v>
      </c>
      <c r="F1114" s="22"/>
    </row>
    <row r="1115" spans="1:6" ht="11.25">
      <c r="A1115" s="18">
        <v>811420</v>
      </c>
      <c r="B1115" s="24" t="s">
        <v>5517</v>
      </c>
      <c r="C1115" s="24" t="str">
        <f t="shared" si="17"/>
        <v>811420 - Reupholstery and Furniture Repair</v>
      </c>
      <c r="D1115" s="22"/>
      <c r="E1115" s="22" t="s">
        <v>2179</v>
      </c>
      <c r="F1115" s="22"/>
    </row>
    <row r="1116" spans="1:6" ht="11.25">
      <c r="A1116" s="18">
        <v>811430</v>
      </c>
      <c r="B1116" s="24" t="s">
        <v>5518</v>
      </c>
      <c r="C1116" s="24" t="str">
        <f t="shared" si="17"/>
        <v>811430 - Footwear and Leather Goods Repair</v>
      </c>
      <c r="D1116" s="22"/>
      <c r="E1116" s="22" t="s">
        <v>2179</v>
      </c>
      <c r="F1116" s="22"/>
    </row>
    <row r="1117" spans="1:6" ht="11.25">
      <c r="A1117" s="18">
        <v>811490</v>
      </c>
      <c r="B1117" s="24" t="s">
        <v>5519</v>
      </c>
      <c r="C1117" s="24" t="str">
        <f t="shared" si="17"/>
        <v>811490 - Other Personal and Household Goods Repair and Maintenance</v>
      </c>
      <c r="D1117" s="22"/>
      <c r="E1117" s="22" t="s">
        <v>2179</v>
      </c>
      <c r="F1117" s="22"/>
    </row>
    <row r="1118" spans="1:6" ht="11.25">
      <c r="A1118" s="18">
        <v>812111</v>
      </c>
      <c r="B1118" s="24" t="s">
        <v>5520</v>
      </c>
      <c r="C1118" s="24" t="str">
        <f t="shared" si="17"/>
        <v>812111 - Barber Shops</v>
      </c>
      <c r="D1118" s="22"/>
      <c r="E1118" s="22" t="s">
        <v>2179</v>
      </c>
      <c r="F1118" s="22"/>
    </row>
    <row r="1119" spans="1:6" ht="11.25">
      <c r="A1119" s="18">
        <v>812112</v>
      </c>
      <c r="B1119" s="24" t="s">
        <v>5521</v>
      </c>
      <c r="C1119" s="24" t="str">
        <f t="shared" si="17"/>
        <v>812112 - Beauty Salons</v>
      </c>
      <c r="D1119" s="22"/>
      <c r="E1119" s="22" t="s">
        <v>2179</v>
      </c>
      <c r="F1119" s="22"/>
    </row>
    <row r="1120" spans="1:6" ht="11.25">
      <c r="A1120" s="18">
        <v>812113</v>
      </c>
      <c r="B1120" s="24" t="s">
        <v>5522</v>
      </c>
      <c r="C1120" s="24" t="str">
        <f t="shared" si="17"/>
        <v>812113 - Nail Salons</v>
      </c>
      <c r="D1120" s="22"/>
      <c r="E1120" s="22" t="s">
        <v>2179</v>
      </c>
      <c r="F1120" s="22"/>
    </row>
    <row r="1121" spans="1:6" ht="11.25">
      <c r="A1121" s="18">
        <v>812191</v>
      </c>
      <c r="B1121" s="24" t="s">
        <v>4060</v>
      </c>
      <c r="C1121" s="24" t="str">
        <f t="shared" si="17"/>
        <v>812191 - Diet and Weight Reducing Centers</v>
      </c>
      <c r="D1121" s="22"/>
      <c r="E1121" s="22" t="s">
        <v>2179</v>
      </c>
      <c r="F1121" s="22"/>
    </row>
    <row r="1122" spans="1:6" ht="11.25">
      <c r="A1122" s="18">
        <v>812199</v>
      </c>
      <c r="B1122" s="24" t="s">
        <v>4061</v>
      </c>
      <c r="C1122" s="24" t="str">
        <f t="shared" si="17"/>
        <v>812199 - Other Personal Care Services</v>
      </c>
      <c r="D1122" s="22"/>
      <c r="E1122" s="22" t="s">
        <v>2179</v>
      </c>
      <c r="F1122" s="22"/>
    </row>
    <row r="1123" spans="1:6" ht="11.25">
      <c r="A1123" s="18">
        <v>812210</v>
      </c>
      <c r="B1123" s="24" t="s">
        <v>4062</v>
      </c>
      <c r="C1123" s="24" t="str">
        <f t="shared" si="17"/>
        <v>812210 - Funeral Homes and Funeral Services</v>
      </c>
      <c r="D1123" s="22"/>
      <c r="E1123" s="22" t="s">
        <v>2179</v>
      </c>
      <c r="F1123" s="22"/>
    </row>
    <row r="1124" spans="1:6" ht="11.25">
      <c r="A1124" s="18">
        <v>812220</v>
      </c>
      <c r="B1124" s="24" t="s">
        <v>4063</v>
      </c>
      <c r="C1124" s="24" t="str">
        <f t="shared" si="17"/>
        <v>812220 - Cemeteries and Crematories</v>
      </c>
      <c r="D1124" s="22"/>
      <c r="E1124" s="22" t="s">
        <v>2179</v>
      </c>
      <c r="F1124" s="22"/>
    </row>
    <row r="1125" spans="1:6" ht="11.25">
      <c r="A1125" s="18">
        <v>812310</v>
      </c>
      <c r="B1125" s="24" t="s">
        <v>3334</v>
      </c>
      <c r="C1125" s="24" t="str">
        <f t="shared" si="17"/>
        <v>812310 - Coin-Operated Laundries and Drycleaners</v>
      </c>
      <c r="D1125" s="22"/>
      <c r="E1125" s="22" t="s">
        <v>2179</v>
      </c>
      <c r="F1125" s="22"/>
    </row>
    <row r="1126" spans="1:6" ht="11.25">
      <c r="A1126" s="18">
        <v>812320</v>
      </c>
      <c r="B1126" s="24" t="s">
        <v>3335</v>
      </c>
      <c r="C1126" s="24" t="str">
        <f t="shared" si="17"/>
        <v>812320 - Drycleaning and Laundry Services (except Coin-Operated)</v>
      </c>
      <c r="D1126" s="22"/>
      <c r="E1126" s="22" t="s">
        <v>2179</v>
      </c>
      <c r="F1126" s="22"/>
    </row>
    <row r="1127" spans="1:6" ht="11.25">
      <c r="A1127" s="18">
        <v>812331</v>
      </c>
      <c r="B1127" s="24" t="s">
        <v>3336</v>
      </c>
      <c r="C1127" s="24" t="str">
        <f t="shared" si="17"/>
        <v>812331 - Linen Supply</v>
      </c>
      <c r="D1127" s="22"/>
      <c r="E1127" s="22" t="s">
        <v>2179</v>
      </c>
      <c r="F1127" s="22"/>
    </row>
    <row r="1128" spans="1:6" ht="11.25">
      <c r="A1128" s="18">
        <v>812332</v>
      </c>
      <c r="B1128" s="24" t="s">
        <v>3337</v>
      </c>
      <c r="C1128" s="24" t="str">
        <f t="shared" si="17"/>
        <v>812332 - Industrial Launderers</v>
      </c>
      <c r="D1128" s="22"/>
      <c r="E1128" s="22" t="s">
        <v>2179</v>
      </c>
      <c r="F1128" s="22"/>
    </row>
    <row r="1129" spans="1:6" ht="11.25">
      <c r="A1129" s="18">
        <v>812910</v>
      </c>
      <c r="B1129" s="24" t="s">
        <v>3338</v>
      </c>
      <c r="C1129" s="24" t="str">
        <f t="shared" si="17"/>
        <v>812910 - Pet Care (except Veterinary) Services</v>
      </c>
      <c r="D1129" s="22"/>
      <c r="E1129" s="22" t="s">
        <v>2179</v>
      </c>
      <c r="F1129" s="22"/>
    </row>
    <row r="1130" spans="1:6" ht="11.25">
      <c r="A1130" s="18">
        <v>812921</v>
      </c>
      <c r="B1130" s="24" t="s">
        <v>3339</v>
      </c>
      <c r="C1130" s="24" t="str">
        <f t="shared" si="17"/>
        <v>812921 - Photofinishing Laboratories (except One-Hour)</v>
      </c>
      <c r="D1130" s="22"/>
      <c r="E1130" s="22" t="s">
        <v>2179</v>
      </c>
      <c r="F1130" s="22"/>
    </row>
    <row r="1131" spans="1:6" ht="11.25">
      <c r="A1131" s="18">
        <v>812922</v>
      </c>
      <c r="B1131" s="24" t="s">
        <v>3340</v>
      </c>
      <c r="C1131" s="24" t="str">
        <f t="shared" si="17"/>
        <v>812922 - One-Hour Photofinishing</v>
      </c>
      <c r="D1131" s="22"/>
      <c r="E1131" s="22" t="s">
        <v>2179</v>
      </c>
      <c r="F1131" s="22"/>
    </row>
    <row r="1132" spans="1:6" ht="11.25">
      <c r="A1132" s="18">
        <v>812930</v>
      </c>
      <c r="B1132" s="24" t="s">
        <v>3341</v>
      </c>
      <c r="C1132" s="24" t="str">
        <f t="shared" si="17"/>
        <v>812930 - Parking Lots and Garages</v>
      </c>
      <c r="D1132" s="22"/>
      <c r="E1132" s="22" t="s">
        <v>2179</v>
      </c>
      <c r="F1132" s="22"/>
    </row>
    <row r="1133" spans="1:6" ht="11.25">
      <c r="A1133" s="18">
        <v>812990</v>
      </c>
      <c r="B1133" s="24" t="s">
        <v>3342</v>
      </c>
      <c r="C1133" s="24" t="str">
        <f t="shared" si="17"/>
        <v>812990 - All Other Personal Services</v>
      </c>
      <c r="D1133" s="22"/>
      <c r="E1133" s="22" t="s">
        <v>2179</v>
      </c>
      <c r="F1133" s="22"/>
    </row>
    <row r="1134" spans="1:6" ht="11.25">
      <c r="A1134" s="18">
        <v>813110</v>
      </c>
      <c r="B1134" s="24" t="s">
        <v>3343</v>
      </c>
      <c r="C1134" s="24" t="str">
        <f t="shared" si="17"/>
        <v>813110 - Religious Organizations</v>
      </c>
      <c r="D1134" s="22"/>
      <c r="E1134" s="22" t="s">
        <v>2179</v>
      </c>
      <c r="F1134" s="22"/>
    </row>
    <row r="1135" spans="1:6" ht="11.25">
      <c r="A1135" s="18">
        <v>813211</v>
      </c>
      <c r="B1135" s="24" t="s">
        <v>3344</v>
      </c>
      <c r="C1135" s="24" t="str">
        <f t="shared" si="17"/>
        <v>813211 - Grantmaking Foundations</v>
      </c>
      <c r="D1135" s="22"/>
      <c r="E1135" s="22" t="s">
        <v>2179</v>
      </c>
      <c r="F1135" s="22"/>
    </row>
    <row r="1136" spans="1:6" ht="11.25">
      <c r="A1136" s="18">
        <v>813212</v>
      </c>
      <c r="B1136" s="24" t="s">
        <v>3345</v>
      </c>
      <c r="C1136" s="24" t="str">
        <f t="shared" si="17"/>
        <v>813212 - Voluntary Health Organizations</v>
      </c>
      <c r="D1136" s="22"/>
      <c r="E1136" s="22" t="s">
        <v>2179</v>
      </c>
      <c r="F1136" s="22"/>
    </row>
    <row r="1137" spans="1:6" ht="11.25">
      <c r="A1137" s="18">
        <v>813219</v>
      </c>
      <c r="B1137" s="24" t="s">
        <v>3346</v>
      </c>
      <c r="C1137" s="24" t="str">
        <f t="shared" si="17"/>
        <v>813219 - Other Grantmaking and Giving Services</v>
      </c>
      <c r="D1137" s="22"/>
      <c r="E1137" s="22" t="s">
        <v>2179</v>
      </c>
      <c r="F1137" s="22"/>
    </row>
    <row r="1138" spans="1:6" ht="11.25">
      <c r="A1138" s="18">
        <v>813311</v>
      </c>
      <c r="B1138" s="24" t="s">
        <v>3347</v>
      </c>
      <c r="C1138" s="24" t="str">
        <f t="shared" si="17"/>
        <v>813311 - Human Rights Organizations</v>
      </c>
      <c r="D1138" s="22"/>
      <c r="E1138" s="22" t="s">
        <v>2179</v>
      </c>
      <c r="F1138" s="22"/>
    </row>
    <row r="1139" spans="1:6" ht="11.25">
      <c r="A1139" s="18">
        <v>813312</v>
      </c>
      <c r="B1139" s="24" t="s">
        <v>3328</v>
      </c>
      <c r="C1139" s="24" t="str">
        <f t="shared" si="17"/>
        <v>813312 - Environment, Conservation and Wildlife Organizations</v>
      </c>
      <c r="D1139" s="22"/>
      <c r="E1139" s="22" t="s">
        <v>2179</v>
      </c>
      <c r="F1139" s="22"/>
    </row>
    <row r="1140" spans="1:6" ht="11.25">
      <c r="A1140" s="18">
        <v>813319</v>
      </c>
      <c r="B1140" s="24" t="s">
        <v>3329</v>
      </c>
      <c r="C1140" s="24" t="str">
        <f t="shared" si="17"/>
        <v>813319 - Other Social Advocacy Organizations</v>
      </c>
      <c r="D1140" s="22"/>
      <c r="E1140" s="22" t="s">
        <v>2179</v>
      </c>
      <c r="F1140" s="22"/>
    </row>
    <row r="1141" spans="1:6" ht="11.25">
      <c r="A1141" s="18">
        <v>813410</v>
      </c>
      <c r="B1141" s="24" t="s">
        <v>847</v>
      </c>
      <c r="C1141" s="24" t="str">
        <f t="shared" si="17"/>
        <v>813410 - Civic and Social Organizations</v>
      </c>
      <c r="D1141" s="22"/>
      <c r="E1141" s="22" t="s">
        <v>2179</v>
      </c>
      <c r="F1141" s="22"/>
    </row>
    <row r="1142" spans="1:6" ht="11.25">
      <c r="A1142" s="18">
        <v>813910</v>
      </c>
      <c r="B1142" s="24" t="s">
        <v>4660</v>
      </c>
      <c r="C1142" s="24" t="str">
        <f t="shared" si="17"/>
        <v>813910 - Business Associations</v>
      </c>
      <c r="D1142" s="22"/>
      <c r="E1142" s="22" t="s">
        <v>2179</v>
      </c>
      <c r="F1142" s="22"/>
    </row>
    <row r="1143" spans="1:6" ht="11.25">
      <c r="A1143" s="18">
        <v>813920</v>
      </c>
      <c r="B1143" s="24" t="s">
        <v>4661</v>
      </c>
      <c r="C1143" s="24" t="str">
        <f t="shared" si="17"/>
        <v>813920 - Professional Organizations</v>
      </c>
      <c r="D1143" s="22"/>
      <c r="E1143" s="22" t="s">
        <v>2179</v>
      </c>
      <c r="F1143" s="22"/>
    </row>
    <row r="1144" spans="1:6" ht="11.25">
      <c r="A1144" s="18">
        <v>813930</v>
      </c>
      <c r="B1144" s="24" t="s">
        <v>2344</v>
      </c>
      <c r="C1144" s="24" t="str">
        <f t="shared" si="17"/>
        <v>813930 - Labor Unions and Similar Labor Organizations</v>
      </c>
      <c r="D1144" s="22"/>
      <c r="E1144" s="22" t="s">
        <v>2179</v>
      </c>
      <c r="F1144" s="22"/>
    </row>
    <row r="1145" spans="1:6" ht="11.25">
      <c r="A1145" s="18">
        <v>813940</v>
      </c>
      <c r="B1145" s="24" t="s">
        <v>2345</v>
      </c>
      <c r="C1145" s="24" t="str">
        <f t="shared" si="17"/>
        <v>813940 - Political Organizations</v>
      </c>
      <c r="D1145" s="22"/>
      <c r="E1145" s="22" t="s">
        <v>2179</v>
      </c>
      <c r="F1145" s="22"/>
    </row>
    <row r="1146" spans="1:6" ht="11.25">
      <c r="A1146" s="18">
        <v>813990</v>
      </c>
      <c r="B1146" s="24" t="s">
        <v>2346</v>
      </c>
      <c r="C1146" s="24" t="str">
        <f t="shared" si="17"/>
        <v>813990 - Other Similar Organizations (except Business, Professional, Labor, and Political Organizations)</v>
      </c>
      <c r="D1146" s="22"/>
      <c r="E1146" s="22" t="s">
        <v>2179</v>
      </c>
      <c r="F1146" s="22"/>
    </row>
    <row r="1147" spans="1:6" ht="11.25">
      <c r="A1147" s="18">
        <v>814110</v>
      </c>
      <c r="B1147" s="24" t="s">
        <v>2347</v>
      </c>
      <c r="C1147" s="24" t="str">
        <f t="shared" si="17"/>
        <v>814110 - Private Households</v>
      </c>
      <c r="D1147" s="22"/>
      <c r="E1147" s="22" t="s">
        <v>2179</v>
      </c>
      <c r="F1147" s="22"/>
    </row>
    <row r="1148" spans="1:6" ht="11.25">
      <c r="A1148" s="18">
        <v>921110</v>
      </c>
      <c r="B1148" s="24" t="s">
        <v>2348</v>
      </c>
      <c r="C1148" s="24" t="str">
        <f t="shared" si="17"/>
        <v>921110 - Executive Offices</v>
      </c>
      <c r="D1148" s="22"/>
      <c r="E1148" s="22" t="s">
        <v>2179</v>
      </c>
      <c r="F1148" s="22"/>
    </row>
    <row r="1149" spans="1:6" ht="11.25">
      <c r="A1149" s="18">
        <v>921120</v>
      </c>
      <c r="B1149" s="24" t="s">
        <v>2349</v>
      </c>
      <c r="C1149" s="24" t="str">
        <f t="shared" si="17"/>
        <v>921120 - Legislative Bodies</v>
      </c>
      <c r="D1149" s="22"/>
      <c r="E1149" s="22" t="s">
        <v>2179</v>
      </c>
      <c r="F1149" s="22"/>
    </row>
    <row r="1150" spans="1:6" ht="11.25">
      <c r="A1150" s="18">
        <v>921130</v>
      </c>
      <c r="B1150" s="24" t="s">
        <v>892</v>
      </c>
      <c r="C1150" s="24" t="str">
        <f t="shared" si="17"/>
        <v>921130 - Public Finance Activities</v>
      </c>
      <c r="D1150" s="22"/>
      <c r="E1150" s="22" t="s">
        <v>2179</v>
      </c>
      <c r="F1150" s="22"/>
    </row>
    <row r="1151" spans="1:6" ht="11.25">
      <c r="A1151" s="18">
        <v>921140</v>
      </c>
      <c r="B1151" s="24" t="s">
        <v>893</v>
      </c>
      <c r="C1151" s="24" t="str">
        <f t="shared" si="17"/>
        <v>921140 - Executive and Legislative Offices, Combined</v>
      </c>
      <c r="D1151" s="22"/>
      <c r="E1151" s="22" t="s">
        <v>2179</v>
      </c>
      <c r="F1151" s="22"/>
    </row>
    <row r="1152" spans="1:6" ht="11.25">
      <c r="A1152" s="18">
        <v>921150</v>
      </c>
      <c r="B1152" s="24" t="s">
        <v>894</v>
      </c>
      <c r="C1152" s="24" t="str">
        <f t="shared" si="17"/>
        <v>921150 - American Indian and Alaska Native Tribal Governments</v>
      </c>
      <c r="D1152" s="22"/>
      <c r="E1152" s="22" t="s">
        <v>2179</v>
      </c>
      <c r="F1152" s="22"/>
    </row>
    <row r="1153" spans="1:6" ht="11.25">
      <c r="A1153" s="18">
        <v>921190</v>
      </c>
      <c r="B1153" s="24" t="s">
        <v>895</v>
      </c>
      <c r="C1153" s="24" t="str">
        <f t="shared" si="17"/>
        <v>921190 - Other General Government Support</v>
      </c>
      <c r="D1153" s="22"/>
      <c r="E1153" s="22" t="s">
        <v>2179</v>
      </c>
      <c r="F1153" s="22"/>
    </row>
    <row r="1154" spans="1:6" ht="11.25">
      <c r="A1154" s="18">
        <v>922110</v>
      </c>
      <c r="B1154" s="24" t="s">
        <v>896</v>
      </c>
      <c r="C1154" s="24" t="str">
        <f aca="true" t="shared" si="18" ref="C1154:C1217">A1154&amp;" - "&amp;B1154</f>
        <v>922110 - Courts</v>
      </c>
      <c r="D1154" s="22"/>
      <c r="E1154" s="22" t="s">
        <v>2179</v>
      </c>
      <c r="F1154" s="22"/>
    </row>
    <row r="1155" spans="1:6" ht="11.25">
      <c r="A1155" s="18">
        <v>922120</v>
      </c>
      <c r="B1155" s="24" t="s">
        <v>897</v>
      </c>
      <c r="C1155" s="24" t="str">
        <f t="shared" si="18"/>
        <v>922120 - Police Protection</v>
      </c>
      <c r="D1155" s="22"/>
      <c r="E1155" s="22" t="s">
        <v>2179</v>
      </c>
      <c r="F1155" s="22"/>
    </row>
    <row r="1156" spans="1:6" ht="11.25">
      <c r="A1156" s="18">
        <v>922130</v>
      </c>
      <c r="B1156" s="24" t="s">
        <v>4755</v>
      </c>
      <c r="C1156" s="24" t="str">
        <f t="shared" si="18"/>
        <v>922130 - Legal Counsel and Prosecution</v>
      </c>
      <c r="D1156" s="22"/>
      <c r="E1156" s="22" t="s">
        <v>2179</v>
      </c>
      <c r="F1156" s="22"/>
    </row>
    <row r="1157" spans="1:6" ht="11.25">
      <c r="A1157" s="18">
        <v>922140</v>
      </c>
      <c r="B1157" s="24" t="s">
        <v>4756</v>
      </c>
      <c r="C1157" s="24" t="str">
        <f t="shared" si="18"/>
        <v>922140 - Correctional Institutions</v>
      </c>
      <c r="D1157" s="22"/>
      <c r="E1157" s="22" t="s">
        <v>2179</v>
      </c>
      <c r="F1157" s="22"/>
    </row>
    <row r="1158" spans="1:6" ht="11.25">
      <c r="A1158" s="18">
        <v>922150</v>
      </c>
      <c r="B1158" s="24" t="s">
        <v>4757</v>
      </c>
      <c r="C1158" s="24" t="str">
        <f t="shared" si="18"/>
        <v>922150 - Parole Offices and Probation Offices</v>
      </c>
      <c r="D1158" s="22"/>
      <c r="E1158" s="22" t="s">
        <v>2179</v>
      </c>
      <c r="F1158" s="22"/>
    </row>
    <row r="1159" spans="1:6" ht="11.25">
      <c r="A1159" s="18">
        <v>922160</v>
      </c>
      <c r="B1159" s="24" t="s">
        <v>4758</v>
      </c>
      <c r="C1159" s="24" t="str">
        <f t="shared" si="18"/>
        <v>922160 - Fire Protection</v>
      </c>
      <c r="D1159" s="22"/>
      <c r="E1159" s="22" t="s">
        <v>2179</v>
      </c>
      <c r="F1159" s="22"/>
    </row>
    <row r="1160" spans="1:6" ht="11.25">
      <c r="A1160" s="18">
        <v>922190</v>
      </c>
      <c r="B1160" s="24" t="s">
        <v>4759</v>
      </c>
      <c r="C1160" s="24" t="str">
        <f t="shared" si="18"/>
        <v>922190 - Other Justice, Public Order, and Safety Activities</v>
      </c>
      <c r="D1160" s="22"/>
      <c r="E1160" s="22" t="s">
        <v>2179</v>
      </c>
      <c r="F1160" s="22"/>
    </row>
    <row r="1161" spans="1:6" ht="11.25">
      <c r="A1161" s="18">
        <v>923110</v>
      </c>
      <c r="B1161" s="24" t="s">
        <v>4760</v>
      </c>
      <c r="C1161" s="24" t="str">
        <f t="shared" si="18"/>
        <v>923110 - Administration of Education Programs</v>
      </c>
      <c r="D1161" s="22"/>
      <c r="E1161" s="22" t="s">
        <v>2179</v>
      </c>
      <c r="F1161" s="22"/>
    </row>
    <row r="1162" spans="1:6" ht="11.25">
      <c r="A1162" s="18">
        <v>923120</v>
      </c>
      <c r="B1162" s="24" t="s">
        <v>4761</v>
      </c>
      <c r="C1162" s="24" t="str">
        <f t="shared" si="18"/>
        <v>923120 - Administration of Public Health Programs</v>
      </c>
      <c r="D1162" s="22"/>
      <c r="E1162" s="22" t="s">
        <v>2179</v>
      </c>
      <c r="F1162" s="22"/>
    </row>
    <row r="1163" spans="1:6" ht="11.25">
      <c r="A1163" s="18">
        <v>923130</v>
      </c>
      <c r="B1163" s="24" t="s">
        <v>4762</v>
      </c>
      <c r="C1163" s="24" t="str">
        <f t="shared" si="18"/>
        <v>923130 - Administration of Human Resource Programs (except Education, Public Health, and Veterans' Affairs Programs)</v>
      </c>
      <c r="D1163" s="22"/>
      <c r="E1163" s="22" t="s">
        <v>2179</v>
      </c>
      <c r="F1163" s="22"/>
    </row>
    <row r="1164" spans="1:6" ht="11.25">
      <c r="A1164" s="18">
        <v>923140</v>
      </c>
      <c r="B1164" s="24" t="s">
        <v>4763</v>
      </c>
      <c r="C1164" s="24" t="str">
        <f t="shared" si="18"/>
        <v>923140 - Administration of Veterans' Affairs</v>
      </c>
      <c r="D1164" s="22"/>
      <c r="E1164" s="22" t="s">
        <v>2179</v>
      </c>
      <c r="F1164" s="22"/>
    </row>
    <row r="1165" spans="1:6" ht="11.25">
      <c r="A1165" s="18">
        <v>924110</v>
      </c>
      <c r="B1165" s="24" t="s">
        <v>4611</v>
      </c>
      <c r="C1165" s="24" t="str">
        <f t="shared" si="18"/>
        <v>924110 - Administration of Air and Water Resource and Solid Waste Management Programs</v>
      </c>
      <c r="D1165" s="22"/>
      <c r="E1165" s="22" t="s">
        <v>2179</v>
      </c>
      <c r="F1165" s="22"/>
    </row>
    <row r="1166" spans="1:6" ht="11.25">
      <c r="A1166" s="18">
        <v>924120</v>
      </c>
      <c r="B1166" s="24" t="s">
        <v>4612</v>
      </c>
      <c r="C1166" s="24" t="str">
        <f t="shared" si="18"/>
        <v>924120 - Administration of Conservation Programs</v>
      </c>
      <c r="D1166" s="22"/>
      <c r="E1166" s="22" t="s">
        <v>2179</v>
      </c>
      <c r="F1166" s="22"/>
    </row>
    <row r="1167" spans="1:6" ht="11.25">
      <c r="A1167" s="18">
        <v>925110</v>
      </c>
      <c r="B1167" s="24" t="s">
        <v>4064</v>
      </c>
      <c r="C1167" s="24" t="str">
        <f t="shared" si="18"/>
        <v>925110 - Administration of Housing Programs</v>
      </c>
      <c r="D1167" s="22"/>
      <c r="E1167" s="22" t="s">
        <v>2179</v>
      </c>
      <c r="F1167" s="22"/>
    </row>
    <row r="1168" spans="1:6" ht="11.25">
      <c r="A1168" s="18">
        <v>925120</v>
      </c>
      <c r="B1168" s="24" t="s">
        <v>4065</v>
      </c>
      <c r="C1168" s="24" t="str">
        <f t="shared" si="18"/>
        <v>925120 - Administration of Urban Planning and Community and Rural Development</v>
      </c>
      <c r="D1168" s="22"/>
      <c r="E1168" s="22" t="s">
        <v>2179</v>
      </c>
      <c r="F1168" s="22"/>
    </row>
    <row r="1169" spans="1:6" ht="11.25">
      <c r="A1169" s="18">
        <v>926110</v>
      </c>
      <c r="B1169" s="24" t="s">
        <v>4066</v>
      </c>
      <c r="C1169" s="24" t="str">
        <f t="shared" si="18"/>
        <v>926110 - Administration of General Economic Programs</v>
      </c>
      <c r="D1169" s="22"/>
      <c r="E1169" s="22" t="s">
        <v>2179</v>
      </c>
      <c r="F1169" s="22"/>
    </row>
    <row r="1170" spans="1:6" ht="11.25">
      <c r="A1170" s="18">
        <v>926120</v>
      </c>
      <c r="B1170" s="24" t="s">
        <v>901</v>
      </c>
      <c r="C1170" s="24" t="str">
        <f t="shared" si="18"/>
        <v>926120 - Regulation and Administration of Transportation Programs</v>
      </c>
      <c r="D1170" s="22"/>
      <c r="E1170" s="22" t="s">
        <v>2179</v>
      </c>
      <c r="F1170" s="22"/>
    </row>
    <row r="1171" spans="1:6" ht="11.25">
      <c r="A1171" s="18">
        <v>926130</v>
      </c>
      <c r="B1171" s="24" t="s">
        <v>902</v>
      </c>
      <c r="C1171" s="24" t="str">
        <f t="shared" si="18"/>
        <v>926130 - Regulation and Administration of Communications, Electric, Gas, and Other Utilities</v>
      </c>
      <c r="D1171" s="22"/>
      <c r="E1171" s="22" t="s">
        <v>2179</v>
      </c>
      <c r="F1171" s="22"/>
    </row>
    <row r="1172" spans="1:6" ht="11.25">
      <c r="A1172" s="18">
        <v>926140</v>
      </c>
      <c r="B1172" s="24" t="s">
        <v>3316</v>
      </c>
      <c r="C1172" s="24" t="str">
        <f t="shared" si="18"/>
        <v>926140 - Regulation of Agricultural Marketing and Commodities</v>
      </c>
      <c r="D1172" s="22"/>
      <c r="E1172" s="22" t="s">
        <v>2179</v>
      </c>
      <c r="F1172" s="22"/>
    </row>
    <row r="1173" spans="1:6" ht="11.25">
      <c r="A1173" s="18">
        <v>926150</v>
      </c>
      <c r="B1173" s="24" t="s">
        <v>3317</v>
      </c>
      <c r="C1173" s="24" t="str">
        <f t="shared" si="18"/>
        <v>926150 - Regulation, Licensing, and Inspection of Miscellaneous Commercial Sectors</v>
      </c>
      <c r="D1173" s="22"/>
      <c r="E1173" s="22" t="s">
        <v>2179</v>
      </c>
      <c r="F1173" s="22"/>
    </row>
    <row r="1174" spans="1:6" ht="11.25">
      <c r="A1174" s="18">
        <v>927110</v>
      </c>
      <c r="B1174" s="24" t="s">
        <v>3318</v>
      </c>
      <c r="C1174" s="24" t="str">
        <f t="shared" si="18"/>
        <v>927110 - Space Research and Technology</v>
      </c>
      <c r="D1174" s="22"/>
      <c r="E1174" s="22" t="s">
        <v>2179</v>
      </c>
      <c r="F1174" s="22"/>
    </row>
    <row r="1175" spans="1:6" ht="11.25">
      <c r="A1175" s="18">
        <v>928110</v>
      </c>
      <c r="B1175" s="24" t="s">
        <v>3319</v>
      </c>
      <c r="C1175" s="24" t="str">
        <f t="shared" si="18"/>
        <v>928110 - National Security</v>
      </c>
      <c r="D1175" s="22"/>
      <c r="E1175" s="22" t="s">
        <v>2179</v>
      </c>
      <c r="F1175" s="22"/>
    </row>
    <row r="1176" spans="1:6" ht="11.25">
      <c r="A1176" s="18">
        <v>928120</v>
      </c>
      <c r="B1176" s="24" t="s">
        <v>3320</v>
      </c>
      <c r="C1176" s="24" t="str">
        <f t="shared" si="18"/>
        <v>928120 - International Affairs</v>
      </c>
      <c r="D1176" s="22"/>
      <c r="E1176" s="22" t="s">
        <v>2179</v>
      </c>
      <c r="F1176" s="22"/>
    </row>
    <row r="1177" spans="1:6" ht="11.25">
      <c r="A1177" s="18" t="s">
        <v>3274</v>
      </c>
      <c r="B1177" s="24" t="s">
        <v>3275</v>
      </c>
      <c r="C1177" s="24" t="str">
        <f t="shared" si="18"/>
        <v>**A - Direct Service</v>
      </c>
      <c r="D1177" s="22"/>
      <c r="E1177" s="22" t="s">
        <v>4774</v>
      </c>
      <c r="F1177" s="22"/>
    </row>
    <row r="1178" spans="1:6" ht="11.25">
      <c r="A1178" s="18" t="s">
        <v>3276</v>
      </c>
      <c r="B1178" s="24" t="s">
        <v>3277</v>
      </c>
      <c r="C1178" s="24" t="str">
        <f t="shared" si="18"/>
        <v>**B - Advocacy</v>
      </c>
      <c r="D1178" s="22"/>
      <c r="E1178" s="22" t="s">
        <v>4774</v>
      </c>
      <c r="F1178" s="22"/>
    </row>
    <row r="1179" spans="1:6" ht="11.25">
      <c r="A1179" s="18" t="s">
        <v>3278</v>
      </c>
      <c r="B1179" s="24" t="s">
        <v>3279</v>
      </c>
      <c r="C1179" s="24" t="str">
        <f t="shared" si="18"/>
        <v>**C - Awards, Prizes &amp; Competitions</v>
      </c>
      <c r="D1179" s="22"/>
      <c r="E1179" s="22" t="s">
        <v>4774</v>
      </c>
      <c r="F1179" s="22"/>
    </row>
    <row r="1180" spans="1:6" ht="11.25">
      <c r="A1180" s="18" t="s">
        <v>3280</v>
      </c>
      <c r="B1180" s="24" t="s">
        <v>3281</v>
      </c>
      <c r="C1180" s="24" t="str">
        <f t="shared" si="18"/>
        <v>**D - Capacity Building</v>
      </c>
      <c r="D1180" s="22"/>
      <c r="E1180" s="22" t="s">
        <v>4774</v>
      </c>
      <c r="F1180" s="22"/>
    </row>
    <row r="1181" spans="1:6" ht="11.25">
      <c r="A1181" s="18" t="s">
        <v>3282</v>
      </c>
      <c r="B1181" s="24" t="s">
        <v>3283</v>
      </c>
      <c r="C1181" s="24" t="str">
        <f t="shared" si="18"/>
        <v>**E - Communications &amp; Public Education</v>
      </c>
      <c r="D1181" s="22"/>
      <c r="E1181" s="22" t="s">
        <v>4774</v>
      </c>
      <c r="F1181" s="22"/>
    </row>
    <row r="1182" spans="1:6" ht="11.25">
      <c r="A1182" s="18" t="s">
        <v>3284</v>
      </c>
      <c r="B1182" s="24" t="s">
        <v>3285</v>
      </c>
      <c r="C1182" s="24" t="str">
        <f t="shared" si="18"/>
        <v>**F - Fundraising, Grants &amp; Financial Support</v>
      </c>
      <c r="D1182" s="22"/>
      <c r="E1182" s="22" t="s">
        <v>4774</v>
      </c>
      <c r="F1182" s="22"/>
    </row>
    <row r="1183" spans="1:6" ht="11.25">
      <c r="A1183" s="18" t="s">
        <v>3286</v>
      </c>
      <c r="B1183" s="24" t="s">
        <v>3287</v>
      </c>
      <c r="C1183" s="24" t="str">
        <f t="shared" si="18"/>
        <v>**G - Licensure, Accreditation &amp; Certification</v>
      </c>
      <c r="D1183" s="22"/>
      <c r="E1183" s="22" t="s">
        <v>4774</v>
      </c>
      <c r="F1183" s="22"/>
    </row>
    <row r="1184" spans="1:6" ht="11.25">
      <c r="A1184" s="18" t="s">
        <v>3288</v>
      </c>
      <c r="B1184" s="24" t="s">
        <v>3289</v>
      </c>
      <c r="C1184" s="24" t="str">
        <f t="shared" si="18"/>
        <v>**H - Management, Administrative &amp; Technical Support</v>
      </c>
      <c r="D1184" s="22"/>
      <c r="E1184" s="22" t="s">
        <v>4774</v>
      </c>
      <c r="F1184" s="22"/>
    </row>
    <row r="1185" spans="1:6" ht="11.25">
      <c r="A1185" s="18" t="s">
        <v>3290</v>
      </c>
      <c r="B1185" s="24" t="s">
        <v>3291</v>
      </c>
      <c r="C1185" s="24" t="str">
        <f t="shared" si="18"/>
        <v>**I - Membership Programs</v>
      </c>
      <c r="D1185" s="22"/>
      <c r="E1185" s="22" t="s">
        <v>4774</v>
      </c>
      <c r="F1185" s="22"/>
    </row>
    <row r="1186" spans="1:6" ht="11.25">
      <c r="A1186" s="18" t="s">
        <v>3292</v>
      </c>
      <c r="B1186" s="24" t="s">
        <v>3293</v>
      </c>
      <c r="C1186" s="24" t="str">
        <f t="shared" si="18"/>
        <v>**J - Professional Development &amp; Training</v>
      </c>
      <c r="D1186" s="22"/>
      <c r="E1186" s="22" t="s">
        <v>4774</v>
      </c>
      <c r="F1186" s="22"/>
    </row>
    <row r="1187" spans="1:6" ht="11.25">
      <c r="A1187" s="18" t="s">
        <v>3294</v>
      </c>
      <c r="B1187" s="24" t="s">
        <v>3295</v>
      </c>
      <c r="C1187" s="24" t="str">
        <f t="shared" si="18"/>
        <v>**K - Research &amp; Public Policy Analysis</v>
      </c>
      <c r="D1187" s="22"/>
      <c r="E1187" s="22" t="s">
        <v>4774</v>
      </c>
      <c r="F1187" s="22"/>
    </row>
    <row r="1188" spans="1:6" ht="11.25">
      <c r="A1188" s="18" t="s">
        <v>3296</v>
      </c>
      <c r="B1188" s="24" t="s">
        <v>3297</v>
      </c>
      <c r="C1188" s="24" t="str">
        <f t="shared" si="18"/>
        <v>**L - Volunteer Programs</v>
      </c>
      <c r="D1188" s="22"/>
      <c r="E1188" s="22" t="s">
        <v>4774</v>
      </c>
      <c r="F1188" s="22"/>
    </row>
    <row r="1189" spans="1:6" ht="11.25">
      <c r="A1189" s="18" t="s">
        <v>3298</v>
      </c>
      <c r="B1189" s="24" t="s">
        <v>3299</v>
      </c>
      <c r="C1189" s="24" t="str">
        <f t="shared" si="18"/>
        <v>**Z - None of the Above</v>
      </c>
      <c r="D1189" s="22"/>
      <c r="E1189" s="22" t="s">
        <v>4774</v>
      </c>
      <c r="F1189" s="22"/>
    </row>
    <row r="1190" spans="1:6" ht="11.25">
      <c r="A1190" s="18" t="s">
        <v>3300</v>
      </c>
      <c r="B1190" s="24" t="s">
        <v>3301</v>
      </c>
      <c r="C1190" s="24" t="str">
        <f t="shared" si="18"/>
        <v>+A00 - General population - General/Unspecified</v>
      </c>
      <c r="D1190" s="22"/>
      <c r="E1190" s="22" t="s">
        <v>4774</v>
      </c>
      <c r="F1190" s="22"/>
    </row>
    <row r="1191" spans="1:6" ht="11.25">
      <c r="A1191" s="18" t="s">
        <v>3302</v>
      </c>
      <c r="B1191" s="24" t="s">
        <v>3303</v>
      </c>
      <c r="C1191" s="24" t="str">
        <f t="shared" si="18"/>
        <v>+A10 - Children &amp; Youth (0-19 years)</v>
      </c>
      <c r="D1191" s="22"/>
      <c r="E1191" s="22" t="s">
        <v>4774</v>
      </c>
      <c r="F1191" s="22"/>
    </row>
    <row r="1192" spans="1:6" ht="11.25">
      <c r="A1192" s="18" t="s">
        <v>3304</v>
      </c>
      <c r="B1192" s="24" t="s">
        <v>3305</v>
      </c>
      <c r="C1192" s="24" t="str">
        <f t="shared" si="18"/>
        <v>+A11 - Infants to Preschool (under age 5)</v>
      </c>
      <c r="D1192" s="22"/>
      <c r="E1192" s="22" t="s">
        <v>4774</v>
      </c>
      <c r="F1192" s="22"/>
    </row>
    <row r="1193" spans="1:6" ht="11.25">
      <c r="A1193" s="18" t="s">
        <v>3306</v>
      </c>
      <c r="B1193" s="24" t="s">
        <v>3307</v>
      </c>
      <c r="C1193" s="24" t="str">
        <f t="shared" si="18"/>
        <v>+A12 - K-12 (5-19 years)</v>
      </c>
      <c r="D1193" s="22"/>
      <c r="E1193" s="22" t="s">
        <v>4774</v>
      </c>
      <c r="F1193" s="22"/>
    </row>
    <row r="1194" spans="1:6" ht="11.25">
      <c r="A1194" s="18" t="s">
        <v>3308</v>
      </c>
      <c r="B1194" s="24" t="s">
        <v>3309</v>
      </c>
      <c r="C1194" s="24" t="str">
        <f t="shared" si="18"/>
        <v>+A13 - Adolescents Only (13-19 years)</v>
      </c>
      <c r="D1194" s="22"/>
      <c r="E1194" s="22" t="s">
        <v>4774</v>
      </c>
      <c r="F1194" s="22"/>
    </row>
    <row r="1195" spans="1:6" ht="11.25">
      <c r="A1195" s="18" t="s">
        <v>3310</v>
      </c>
      <c r="B1195" s="24" t="s">
        <v>3311</v>
      </c>
      <c r="C1195" s="24" t="str">
        <f t="shared" si="18"/>
        <v>+A20 - Adults</v>
      </c>
      <c r="D1195" s="22"/>
      <c r="E1195" s="22" t="s">
        <v>4774</v>
      </c>
      <c r="F1195" s="22"/>
    </row>
    <row r="1196" spans="1:6" ht="11.25">
      <c r="A1196" s="18" t="s">
        <v>3312</v>
      </c>
      <c r="B1196" s="24" t="s">
        <v>3313</v>
      </c>
      <c r="C1196" s="24" t="str">
        <f t="shared" si="18"/>
        <v>+A30 - Aging, Elderly, Senior Citizens</v>
      </c>
      <c r="D1196" s="22"/>
      <c r="E1196" s="22" t="s">
        <v>4774</v>
      </c>
      <c r="F1196" s="22"/>
    </row>
    <row r="1197" spans="1:6" ht="11.25">
      <c r="A1197" s="18" t="s">
        <v>2252</v>
      </c>
      <c r="B1197" s="24" t="s">
        <v>2253</v>
      </c>
      <c r="C1197" s="24" t="str">
        <f t="shared" si="18"/>
        <v>+C00 - United States (region)</v>
      </c>
      <c r="D1197" s="22"/>
      <c r="E1197" s="22" t="s">
        <v>4774</v>
      </c>
      <c r="F1197" s="22"/>
    </row>
    <row r="1198" spans="1:6" ht="11.25">
      <c r="A1198" s="18" t="s">
        <v>2254</v>
      </c>
      <c r="B1198" s="24" t="s">
        <v>2255</v>
      </c>
      <c r="C1198" s="24" t="str">
        <f t="shared" si="18"/>
        <v>+C10 - US &amp; International</v>
      </c>
      <c r="D1198" s="22"/>
      <c r="E1198" s="22" t="s">
        <v>4774</v>
      </c>
      <c r="F1198" s="22"/>
    </row>
    <row r="1199" spans="1:6" ht="11.25">
      <c r="A1199" s="18" t="s">
        <v>2256</v>
      </c>
      <c r="B1199" s="24" t="s">
        <v>2257</v>
      </c>
      <c r="C1199" s="24" t="str">
        <f t="shared" si="18"/>
        <v>+C20 - International</v>
      </c>
      <c r="D1199" s="22"/>
      <c r="E1199" s="22" t="s">
        <v>4774</v>
      </c>
      <c r="F1199" s="22"/>
    </row>
    <row r="1200" spans="1:6" ht="11.25">
      <c r="A1200" s="18" t="s">
        <v>2258</v>
      </c>
      <c r="B1200" s="24" t="s">
        <v>2259</v>
      </c>
      <c r="C1200" s="24" t="str">
        <f t="shared" si="18"/>
        <v>+C21 - Africa</v>
      </c>
      <c r="D1200" s="22"/>
      <c r="E1200" s="22" t="s">
        <v>4774</v>
      </c>
      <c r="F1200" s="22"/>
    </row>
    <row r="1201" spans="1:6" ht="11.25">
      <c r="A1201" s="18" t="s">
        <v>2260</v>
      </c>
      <c r="B1201" s="24" t="s">
        <v>2261</v>
      </c>
      <c r="C1201" s="24" t="str">
        <f t="shared" si="18"/>
        <v>+C22 - Asia</v>
      </c>
      <c r="D1201" s="22"/>
      <c r="E1201" s="22" t="s">
        <v>4774</v>
      </c>
      <c r="F1201" s="22"/>
    </row>
    <row r="1202" spans="1:6" ht="11.25">
      <c r="A1202" s="18" t="s">
        <v>2262</v>
      </c>
      <c r="B1202" s="24" t="s">
        <v>2263</v>
      </c>
      <c r="C1202" s="24" t="str">
        <f t="shared" si="18"/>
        <v>+C23 - Australia, New Zealand, Oceana</v>
      </c>
      <c r="D1202" s="22"/>
      <c r="E1202" s="22" t="s">
        <v>4774</v>
      </c>
      <c r="F1202" s="22"/>
    </row>
    <row r="1203" spans="1:6" ht="11.25">
      <c r="A1203" s="18" t="s">
        <v>2264</v>
      </c>
      <c r="B1203" s="24" t="s">
        <v>2600</v>
      </c>
      <c r="C1203" s="24" t="str">
        <f t="shared" si="18"/>
        <v>+C24 - Canada</v>
      </c>
      <c r="D1203" s="22"/>
      <c r="E1203" s="22" t="s">
        <v>4774</v>
      </c>
      <c r="F1203" s="22"/>
    </row>
    <row r="1204" spans="1:6" ht="11.25">
      <c r="A1204" s="18" t="s">
        <v>2265</v>
      </c>
      <c r="B1204" s="24" t="s">
        <v>2266</v>
      </c>
      <c r="C1204" s="24" t="str">
        <f t="shared" si="18"/>
        <v>+C25 - Latin America &amp; the Caribbean</v>
      </c>
      <c r="D1204" s="22"/>
      <c r="E1204" s="22" t="s">
        <v>4774</v>
      </c>
      <c r="F1204" s="22"/>
    </row>
    <row r="1205" spans="1:6" ht="11.25">
      <c r="A1205" s="18" t="s">
        <v>2267</v>
      </c>
      <c r="B1205" s="24" t="s">
        <v>2268</v>
      </c>
      <c r="C1205" s="24" t="str">
        <f t="shared" si="18"/>
        <v>+C26 - Europe &amp; the Newly Independent States</v>
      </c>
      <c r="D1205" s="22"/>
      <c r="E1205" s="22" t="s">
        <v>4774</v>
      </c>
      <c r="F1205" s="22"/>
    </row>
    <row r="1206" spans="1:6" ht="11.25">
      <c r="A1206" s="18" t="s">
        <v>2269</v>
      </c>
      <c r="B1206" s="24" t="s">
        <v>2270</v>
      </c>
      <c r="C1206" s="24" t="str">
        <f t="shared" si="18"/>
        <v>+C27 - Middle East</v>
      </c>
      <c r="D1206" s="22"/>
      <c r="E1206" s="22" t="s">
        <v>4774</v>
      </c>
      <c r="F1206" s="22"/>
    </row>
    <row r="1207" spans="1:6" ht="11.25">
      <c r="A1207" s="18" t="s">
        <v>2271</v>
      </c>
      <c r="B1207" s="24" t="s">
        <v>2272</v>
      </c>
      <c r="C1207" s="24" t="str">
        <f t="shared" si="18"/>
        <v>+E00 - Economic level - General/Unspecified</v>
      </c>
      <c r="D1207" s="22"/>
      <c r="E1207" s="22" t="s">
        <v>4774</v>
      </c>
      <c r="F1207" s="22"/>
    </row>
    <row r="1208" spans="1:6" ht="11.25">
      <c r="A1208" s="18" t="s">
        <v>2273</v>
      </c>
      <c r="B1208" s="24" t="s">
        <v>2274</v>
      </c>
      <c r="C1208" s="24" t="str">
        <f t="shared" si="18"/>
        <v>+E10 - Poor, Economically Disadvantaged, Indigent</v>
      </c>
      <c r="D1208" s="22"/>
      <c r="E1208" s="22" t="s">
        <v>4774</v>
      </c>
      <c r="F1208" s="22"/>
    </row>
    <row r="1209" spans="1:6" ht="11.25">
      <c r="A1209" s="18" t="s">
        <v>2275</v>
      </c>
      <c r="B1209" s="24" t="s">
        <v>2276</v>
      </c>
      <c r="C1209" s="24" t="str">
        <f t="shared" si="18"/>
        <v>+E11 - Homeless</v>
      </c>
      <c r="D1209" s="22"/>
      <c r="E1209" s="22" t="s">
        <v>4774</v>
      </c>
      <c r="F1209" s="22"/>
    </row>
    <row r="1210" spans="1:6" ht="11.25">
      <c r="A1210" s="18" t="s">
        <v>2277</v>
      </c>
      <c r="B1210" s="24" t="s">
        <v>2278</v>
      </c>
      <c r="C1210" s="24" t="str">
        <f t="shared" si="18"/>
        <v>+E12 - Migrant Workers</v>
      </c>
      <c r="D1210" s="22"/>
      <c r="E1210" s="22" t="s">
        <v>4774</v>
      </c>
      <c r="F1210" s="22"/>
    </row>
    <row r="1211" spans="1:6" ht="11.25">
      <c r="A1211" s="18" t="s">
        <v>2279</v>
      </c>
      <c r="B1211" s="24" t="s">
        <v>2280</v>
      </c>
      <c r="C1211" s="24" t="str">
        <f t="shared" si="18"/>
        <v>+E13 - Unemployed, Underemployed, Dislocated</v>
      </c>
      <c r="D1211" s="22"/>
      <c r="E1211" s="22" t="s">
        <v>4774</v>
      </c>
      <c r="F1211" s="22"/>
    </row>
    <row r="1212" spans="1:6" ht="11.25">
      <c r="A1212" s="18" t="s">
        <v>2281</v>
      </c>
      <c r="B1212" s="24" t="s">
        <v>2282</v>
      </c>
      <c r="C1212" s="24" t="str">
        <f t="shared" si="18"/>
        <v>+E90 - Other Economic Level</v>
      </c>
      <c r="D1212" s="22"/>
      <c r="E1212" s="22" t="s">
        <v>4774</v>
      </c>
      <c r="F1212" s="22"/>
    </row>
    <row r="1213" spans="1:6" ht="11.25">
      <c r="A1213" s="18" t="s">
        <v>2283</v>
      </c>
      <c r="B1213" s="24" t="s">
        <v>2284</v>
      </c>
      <c r="C1213" s="24" t="str">
        <f t="shared" si="18"/>
        <v>+G00 - Gender - General/Unspecified</v>
      </c>
      <c r="D1213" s="22"/>
      <c r="E1213" s="22" t="s">
        <v>4774</v>
      </c>
      <c r="F1213" s="22"/>
    </row>
    <row r="1214" spans="1:6" ht="11.25">
      <c r="A1214" s="18" t="s">
        <v>2285</v>
      </c>
      <c r="B1214" s="24" t="s">
        <v>2286</v>
      </c>
      <c r="C1214" s="24" t="str">
        <f t="shared" si="18"/>
        <v>+G10 - Females</v>
      </c>
      <c r="D1214" s="22"/>
      <c r="E1214" s="22" t="s">
        <v>4774</v>
      </c>
      <c r="F1214" s="22"/>
    </row>
    <row r="1215" spans="1:6" ht="11.25">
      <c r="A1215" s="18" t="s">
        <v>2287</v>
      </c>
      <c r="B1215" s="24" t="s">
        <v>2288</v>
      </c>
      <c r="C1215" s="24" t="str">
        <f t="shared" si="18"/>
        <v>+G20 - Males</v>
      </c>
      <c r="D1215" s="22"/>
      <c r="E1215" s="22" t="s">
        <v>4774</v>
      </c>
      <c r="F1215" s="22"/>
    </row>
    <row r="1216" spans="1:6" ht="11.25">
      <c r="A1216" s="18" t="s">
        <v>2289</v>
      </c>
      <c r="B1216" s="24" t="s">
        <v>2290</v>
      </c>
      <c r="C1216" s="24" t="str">
        <f t="shared" si="18"/>
        <v>+H00 - Health or disability - General/Unspecified</v>
      </c>
      <c r="D1216" s="22"/>
      <c r="E1216" s="22" t="s">
        <v>4774</v>
      </c>
      <c r="F1216" s="22"/>
    </row>
    <row r="1217" spans="1:6" ht="11.25">
      <c r="A1217" s="18" t="s">
        <v>2291</v>
      </c>
      <c r="B1217" s="24" t="s">
        <v>2292</v>
      </c>
      <c r="C1217" s="24" t="str">
        <f t="shared" si="18"/>
        <v>+H10 - People/Families of People with Health Conditions</v>
      </c>
      <c r="D1217" s="22"/>
      <c r="E1217" s="22" t="s">
        <v>4774</v>
      </c>
      <c r="F1217" s="22"/>
    </row>
    <row r="1218" spans="1:6" ht="11.25">
      <c r="A1218" s="18" t="s">
        <v>2293</v>
      </c>
      <c r="B1218" s="24" t="s">
        <v>2294</v>
      </c>
      <c r="C1218" s="24" t="str">
        <f aca="true" t="shared" si="19" ref="C1218:C1281">A1218&amp;" - "&amp;B1218</f>
        <v>+H11 - People/Families of People with Cancer</v>
      </c>
      <c r="D1218" s="22"/>
      <c r="E1218" s="22" t="s">
        <v>4774</v>
      </c>
      <c r="F1218" s="22"/>
    </row>
    <row r="1219" spans="1:6" ht="11.25">
      <c r="A1219" s="18" t="s">
        <v>2295</v>
      </c>
      <c r="B1219" s="24" t="s">
        <v>2296</v>
      </c>
      <c r="C1219" s="24" t="str">
        <f t="shared" si="19"/>
        <v>+H12 - People/Families of People with HIV/AIDS</v>
      </c>
      <c r="D1219" s="22"/>
      <c r="E1219" s="22" t="s">
        <v>4774</v>
      </c>
      <c r="F1219" s="22"/>
    </row>
    <row r="1220" spans="1:6" ht="11.25">
      <c r="A1220" s="18" t="s">
        <v>3348</v>
      </c>
      <c r="B1220" s="24" t="s">
        <v>3349</v>
      </c>
      <c r="C1220" s="24" t="str">
        <f t="shared" si="19"/>
        <v>+H20 - People/Families with of People with Disabilities</v>
      </c>
      <c r="D1220" s="22"/>
      <c r="E1220" s="22" t="s">
        <v>4774</v>
      </c>
      <c r="F1220" s="22"/>
    </row>
    <row r="1221" spans="1:6" ht="11.25">
      <c r="A1221" s="18" t="s">
        <v>3350</v>
      </c>
      <c r="B1221" s="24" t="s">
        <v>3351</v>
      </c>
      <c r="C1221" s="24" t="str">
        <f t="shared" si="19"/>
        <v>+H21 - People/Families with of People with Developmental Disabilities</v>
      </c>
      <c r="D1221" s="22"/>
      <c r="E1221" s="22" t="s">
        <v>4774</v>
      </c>
      <c r="F1221" s="22"/>
    </row>
    <row r="1222" spans="1:6" ht="11.25">
      <c r="A1222" s="18" t="s">
        <v>3352</v>
      </c>
      <c r="B1222" s="24" t="s">
        <v>3353</v>
      </c>
      <c r="C1222" s="24" t="str">
        <f t="shared" si="19"/>
        <v>+H22 - People/Families with of People with Physical Disabilities</v>
      </c>
      <c r="D1222" s="22"/>
      <c r="E1222" s="22" t="s">
        <v>4774</v>
      </c>
      <c r="F1222" s="22"/>
    </row>
    <row r="1223" spans="1:6" ht="11.25">
      <c r="A1223" s="18" t="s">
        <v>3354</v>
      </c>
      <c r="B1223" s="24" t="s">
        <v>1682</v>
      </c>
      <c r="C1223" s="24" t="str">
        <f t="shared" si="19"/>
        <v>+H23 - People/Families with of People with Psychological Disabilities</v>
      </c>
      <c r="D1223" s="22"/>
      <c r="E1223" s="22" t="s">
        <v>4774</v>
      </c>
      <c r="F1223" s="22"/>
    </row>
    <row r="1224" spans="1:6" ht="11.25">
      <c r="A1224" s="18" t="s">
        <v>1683</v>
      </c>
      <c r="B1224" s="24" t="s">
        <v>1684</v>
      </c>
      <c r="C1224" s="24" t="str">
        <f t="shared" si="19"/>
        <v>+H90 - Other Health/Disability</v>
      </c>
      <c r="D1224" s="22"/>
      <c r="E1224" s="22" t="s">
        <v>4774</v>
      </c>
      <c r="F1224" s="22"/>
    </row>
    <row r="1225" spans="1:6" ht="11.25">
      <c r="A1225" s="18" t="s">
        <v>1685</v>
      </c>
      <c r="B1225" s="24" t="s">
        <v>1686</v>
      </c>
      <c r="C1225" s="24" t="str">
        <f t="shared" si="19"/>
        <v>+O00 - Named groups - General/Unspecified</v>
      </c>
      <c r="D1225" s="22"/>
      <c r="E1225" s="22" t="s">
        <v>4774</v>
      </c>
      <c r="F1225" s="22"/>
    </row>
    <row r="1226" spans="1:6" ht="11.25">
      <c r="A1226" s="18" t="s">
        <v>1687</v>
      </c>
      <c r="B1226" s="24" t="s">
        <v>1688</v>
      </c>
      <c r="C1226" s="24" t="str">
        <f t="shared" si="19"/>
        <v>+O10 - Alcohol, Drug, Substance Abusers</v>
      </c>
      <c r="D1226" s="22"/>
      <c r="E1226" s="22" t="s">
        <v>4774</v>
      </c>
      <c r="F1226" s="22"/>
    </row>
    <row r="1227" spans="1:6" ht="11.25">
      <c r="A1227" s="18" t="s">
        <v>1689</v>
      </c>
      <c r="B1227" s="24" t="s">
        <v>1690</v>
      </c>
      <c r="C1227" s="24" t="str">
        <f t="shared" si="19"/>
        <v>+O20 - At-Risk Populations</v>
      </c>
      <c r="D1227" s="22"/>
      <c r="E1227" s="22" t="s">
        <v>4774</v>
      </c>
      <c r="F1227" s="22"/>
    </row>
    <row r="1228" spans="1:6" ht="11.25">
      <c r="A1228" s="18" t="s">
        <v>1691</v>
      </c>
      <c r="B1228" s="24" t="s">
        <v>1692</v>
      </c>
      <c r="C1228" s="24" t="str">
        <f t="shared" si="19"/>
        <v>+O30 - Elderly and/or Disabled</v>
      </c>
      <c r="D1228" s="22"/>
      <c r="E1228" s="22" t="s">
        <v>4774</v>
      </c>
      <c r="F1228" s="22"/>
    </row>
    <row r="1229" spans="1:6" ht="11.25">
      <c r="A1229" s="18" t="s">
        <v>1693</v>
      </c>
      <c r="B1229" s="24" t="s">
        <v>1694</v>
      </c>
      <c r="C1229" s="24" t="str">
        <f t="shared" si="19"/>
        <v>+O40 - Families</v>
      </c>
      <c r="D1229" s="22"/>
      <c r="E1229" s="22" t="s">
        <v>4774</v>
      </c>
      <c r="F1229" s="22"/>
    </row>
    <row r="1230" spans="1:6" ht="11.25">
      <c r="A1230" s="18" t="s">
        <v>1695</v>
      </c>
      <c r="B1230" s="24" t="s">
        <v>1696</v>
      </c>
      <c r="C1230" s="24" t="str">
        <f t="shared" si="19"/>
        <v>+O50 - Immigrants, Newcomers, Refuges</v>
      </c>
      <c r="D1230" s="22"/>
      <c r="E1230" s="22" t="s">
        <v>4774</v>
      </c>
      <c r="F1230" s="22"/>
    </row>
    <row r="1231" spans="1:6" ht="11.25">
      <c r="A1231" s="18" t="s">
        <v>1697</v>
      </c>
      <c r="B1231" s="24" t="s">
        <v>864</v>
      </c>
      <c r="C1231" s="24" t="str">
        <f t="shared" si="19"/>
        <v>+O60 - Lesbians, Gays, Bisexuals, Transgendered</v>
      </c>
      <c r="D1231" s="22"/>
      <c r="E1231" s="22" t="s">
        <v>4774</v>
      </c>
      <c r="F1231" s="22"/>
    </row>
    <row r="1232" spans="1:6" ht="11.25">
      <c r="A1232" s="18" t="s">
        <v>865</v>
      </c>
      <c r="B1232" s="24" t="s">
        <v>866</v>
      </c>
      <c r="C1232" s="24" t="str">
        <f t="shared" si="19"/>
        <v>+O70 - Offenders, Ex-Offenders</v>
      </c>
      <c r="D1232" s="22"/>
      <c r="E1232" s="22" t="s">
        <v>4774</v>
      </c>
      <c r="F1232" s="22"/>
    </row>
    <row r="1233" spans="1:6" ht="11.25">
      <c r="A1233" s="18" t="s">
        <v>867</v>
      </c>
      <c r="B1233" s="24" t="s">
        <v>868</v>
      </c>
      <c r="C1233" s="24" t="str">
        <f t="shared" si="19"/>
        <v>+O80 - Victims</v>
      </c>
      <c r="D1233" s="22"/>
      <c r="E1233" s="22" t="s">
        <v>4774</v>
      </c>
      <c r="F1233" s="22"/>
    </row>
    <row r="1234" spans="1:6" ht="11.25">
      <c r="A1234" s="18" t="s">
        <v>869</v>
      </c>
      <c r="B1234" s="24" t="s">
        <v>870</v>
      </c>
      <c r="C1234" s="24" t="str">
        <f t="shared" si="19"/>
        <v>+O90 - Other Named Groups</v>
      </c>
      <c r="D1234" s="22"/>
      <c r="E1234" s="22" t="s">
        <v>4774</v>
      </c>
      <c r="F1234" s="22"/>
    </row>
    <row r="1235" spans="1:6" ht="11.25">
      <c r="A1235" s="18" t="s">
        <v>871</v>
      </c>
      <c r="B1235" s="24" t="s">
        <v>872</v>
      </c>
      <c r="C1235" s="24" t="str">
        <f t="shared" si="19"/>
        <v>+R00 - Race or ethnicity - General/Unspecified</v>
      </c>
      <c r="D1235" s="22"/>
      <c r="E1235" s="22" t="s">
        <v>4774</v>
      </c>
      <c r="F1235" s="22"/>
    </row>
    <row r="1236" spans="1:6" ht="11.25">
      <c r="A1236" s="18" t="s">
        <v>873</v>
      </c>
      <c r="B1236" s="24" t="s">
        <v>874</v>
      </c>
      <c r="C1236" s="24" t="str">
        <f t="shared" si="19"/>
        <v>+R70 - Minorities</v>
      </c>
      <c r="D1236" s="22"/>
      <c r="E1236" s="22" t="s">
        <v>4774</v>
      </c>
      <c r="F1236" s="22"/>
    </row>
    <row r="1237" spans="1:6" ht="11.25">
      <c r="A1237" s="18" t="s">
        <v>875</v>
      </c>
      <c r="B1237" s="24" t="s">
        <v>876</v>
      </c>
      <c r="C1237" s="24" t="str">
        <f t="shared" si="19"/>
        <v>+R71 - Asian, Pacific Islander Heritage</v>
      </c>
      <c r="D1237" s="22"/>
      <c r="E1237" s="22" t="s">
        <v>4774</v>
      </c>
      <c r="F1237" s="22"/>
    </row>
    <row r="1238" spans="1:6" ht="11.25">
      <c r="A1238" s="18" t="s">
        <v>877</v>
      </c>
      <c r="B1238" s="24" t="s">
        <v>878</v>
      </c>
      <c r="C1238" s="24" t="str">
        <f t="shared" si="19"/>
        <v>+R72 - Blacks, African Heritage</v>
      </c>
      <c r="D1238" s="22"/>
      <c r="E1238" s="22" t="s">
        <v>4774</v>
      </c>
      <c r="F1238" s="22"/>
    </row>
    <row r="1239" spans="1:6" ht="11.25">
      <c r="A1239" s="18" t="s">
        <v>879</v>
      </c>
      <c r="B1239" s="24" t="s">
        <v>880</v>
      </c>
      <c r="C1239" s="24" t="str">
        <f t="shared" si="19"/>
        <v>+R73 - European Heritage</v>
      </c>
      <c r="D1239" s="22"/>
      <c r="E1239" s="22" t="s">
        <v>4774</v>
      </c>
      <c r="F1239" s="22"/>
    </row>
    <row r="1240" spans="1:6" ht="11.25">
      <c r="A1240" s="18" t="s">
        <v>881</v>
      </c>
      <c r="B1240" s="24" t="s">
        <v>882</v>
      </c>
      <c r="C1240" s="24" t="str">
        <f t="shared" si="19"/>
        <v>+R74 - Hispanic, Latino Heritage</v>
      </c>
      <c r="D1240" s="22"/>
      <c r="E1240" s="22" t="s">
        <v>4774</v>
      </c>
      <c r="F1240" s="22"/>
    </row>
    <row r="1241" spans="1:6" ht="11.25">
      <c r="A1241" s="18" t="s">
        <v>883</v>
      </c>
      <c r="B1241" s="24" t="s">
        <v>884</v>
      </c>
      <c r="C1241" s="24" t="str">
        <f t="shared" si="19"/>
        <v>+R75 - Middle Easterner Heritage</v>
      </c>
      <c r="D1241" s="22"/>
      <c r="E1241" s="22" t="s">
        <v>4774</v>
      </c>
      <c r="F1241" s="22"/>
    </row>
    <row r="1242" spans="1:6" ht="11.25">
      <c r="A1242" s="18" t="s">
        <v>885</v>
      </c>
      <c r="B1242" s="24" t="s">
        <v>886</v>
      </c>
      <c r="C1242" s="24" t="str">
        <f t="shared" si="19"/>
        <v>+R76 - Native Americans</v>
      </c>
      <c r="D1242" s="22"/>
      <c r="E1242" s="22" t="s">
        <v>4774</v>
      </c>
      <c r="F1242" s="22"/>
    </row>
    <row r="1243" spans="1:6" ht="11.25">
      <c r="A1243" s="18" t="s">
        <v>4773</v>
      </c>
      <c r="B1243" s="24" t="s">
        <v>4775</v>
      </c>
      <c r="C1243" s="24" t="str">
        <f t="shared" si="19"/>
        <v>A01 - Arts, Culture &amp; Humanities, General/Other</v>
      </c>
      <c r="D1243" s="22"/>
      <c r="E1243" s="22" t="s">
        <v>4774</v>
      </c>
      <c r="F1243" s="22"/>
    </row>
    <row r="1244" spans="1:6" ht="11.25">
      <c r="A1244" s="18" t="s">
        <v>4776</v>
      </c>
      <c r="B1244" s="24" t="s">
        <v>3812</v>
      </c>
      <c r="C1244" s="24" t="str">
        <f t="shared" si="19"/>
        <v>A01.02 - General Arts Education</v>
      </c>
      <c r="D1244" s="22"/>
      <c r="E1244" s="22" t="s">
        <v>4774</v>
      </c>
      <c r="F1244" s="22"/>
    </row>
    <row r="1245" spans="1:6" ht="11.25">
      <c r="A1245" s="18" t="s">
        <v>3813</v>
      </c>
      <c r="B1245" s="24" t="s">
        <v>3814</v>
      </c>
      <c r="C1245" s="24" t="str">
        <f t="shared" si="19"/>
        <v>A01.03 - General Arts Funding</v>
      </c>
      <c r="D1245" s="22"/>
      <c r="E1245" s="22" t="s">
        <v>4774</v>
      </c>
      <c r="F1245" s="22"/>
    </row>
    <row r="1246" spans="1:6" ht="11.25">
      <c r="A1246" s="18" t="s">
        <v>3815</v>
      </c>
      <c r="B1246" s="24" t="s">
        <v>3816</v>
      </c>
      <c r="C1246" s="24" t="str">
        <f t="shared" si="19"/>
        <v>A01.04 - General Arts Presenting</v>
      </c>
      <c r="D1246" s="22"/>
      <c r="E1246" s="22" t="s">
        <v>4774</v>
      </c>
      <c r="F1246" s="22"/>
    </row>
    <row r="1247" spans="1:6" ht="11.25">
      <c r="A1247" s="18" t="s">
        <v>3817</v>
      </c>
      <c r="B1247" s="24" t="s">
        <v>3818</v>
      </c>
      <c r="C1247" s="24" t="str">
        <f t="shared" si="19"/>
        <v>A02 - Artists' Services</v>
      </c>
      <c r="D1247" s="22"/>
      <c r="E1247" s="22" t="s">
        <v>4774</v>
      </c>
      <c r="F1247" s="22"/>
    </row>
    <row r="1248" spans="1:6" ht="11.25">
      <c r="A1248" s="18" t="s">
        <v>3819</v>
      </c>
      <c r="B1248" s="24" t="s">
        <v>3820</v>
      </c>
      <c r="C1248" s="24" t="str">
        <f t="shared" si="19"/>
        <v>A02.02 - Artists-in-Residence</v>
      </c>
      <c r="D1248" s="22"/>
      <c r="E1248" s="22" t="s">
        <v>4774</v>
      </c>
      <c r="F1248" s="22"/>
    </row>
    <row r="1249" spans="1:6" ht="11.25">
      <c r="A1249" s="18" t="s">
        <v>3821</v>
      </c>
      <c r="B1249" s="24" t="s">
        <v>3822</v>
      </c>
      <c r="C1249" s="24" t="str">
        <f t="shared" si="19"/>
        <v>A03 - Cultural Heritage</v>
      </c>
      <c r="D1249" s="22"/>
      <c r="E1249" s="22" t="s">
        <v>4774</v>
      </c>
      <c r="F1249" s="22"/>
    </row>
    <row r="1250" spans="1:6" ht="11.25">
      <c r="A1250" s="18" t="s">
        <v>3823</v>
      </c>
      <c r="B1250" s="24" t="s">
        <v>3824</v>
      </c>
      <c r="C1250" s="24" t="str">
        <f t="shared" si="19"/>
        <v>A03.02 - Celebrations</v>
      </c>
      <c r="D1250" s="22"/>
      <c r="E1250" s="22" t="s">
        <v>4774</v>
      </c>
      <c r="F1250" s="22"/>
    </row>
    <row r="1251" spans="1:6" ht="11.25">
      <c r="A1251" s="18" t="s">
        <v>3825</v>
      </c>
      <c r="B1251" s="24" t="s">
        <v>3826</v>
      </c>
      <c r="C1251" s="24" t="str">
        <f t="shared" si="19"/>
        <v>A03.03 - Cultural &amp; Ethnic Awareness</v>
      </c>
      <c r="D1251" s="22"/>
      <c r="E1251" s="22" t="s">
        <v>4774</v>
      </c>
      <c r="F1251" s="22"/>
    </row>
    <row r="1252" spans="1:6" ht="11.25">
      <c r="A1252" s="18" t="s">
        <v>3827</v>
      </c>
      <c r="B1252" s="24" t="s">
        <v>3828</v>
      </c>
      <c r="C1252" s="24" t="str">
        <f t="shared" si="19"/>
        <v>A03.04 - Cultural Festivals</v>
      </c>
      <c r="D1252" s="22"/>
      <c r="E1252" s="22" t="s">
        <v>4774</v>
      </c>
      <c r="F1252" s="22"/>
    </row>
    <row r="1253" spans="1:6" ht="11.25">
      <c r="A1253" s="18" t="s">
        <v>3829</v>
      </c>
      <c r="B1253" s="24" t="s">
        <v>4448</v>
      </c>
      <c r="C1253" s="24" t="str">
        <f t="shared" si="19"/>
        <v>A03.05 - Folklife &amp; Traditional Arts</v>
      </c>
      <c r="D1253" s="22"/>
      <c r="E1253" s="22" t="s">
        <v>4774</v>
      </c>
      <c r="F1253" s="22"/>
    </row>
    <row r="1254" spans="1:6" ht="11.25">
      <c r="A1254" s="18" t="s">
        <v>4449</v>
      </c>
      <c r="B1254" s="24" t="s">
        <v>4450</v>
      </c>
      <c r="C1254" s="24" t="str">
        <f t="shared" si="19"/>
        <v>A04 - History &amp; Historical Programs</v>
      </c>
      <c r="D1254" s="22"/>
      <c r="E1254" s="22" t="s">
        <v>4774</v>
      </c>
      <c r="F1254" s="22"/>
    </row>
    <row r="1255" spans="1:6" ht="11.25">
      <c r="A1255" s="18" t="s">
        <v>4451</v>
      </c>
      <c r="B1255" s="24" t="s">
        <v>4452</v>
      </c>
      <c r="C1255" s="24" t="str">
        <f t="shared" si="19"/>
        <v>A04.02 - Commemorations</v>
      </c>
      <c r="D1255" s="22"/>
      <c r="E1255" s="22" t="s">
        <v>4774</v>
      </c>
      <c r="F1255" s="22"/>
    </row>
    <row r="1256" spans="1:6" ht="11.25">
      <c r="A1256" s="18" t="s">
        <v>4453</v>
      </c>
      <c r="B1256" s="24" t="s">
        <v>4454</v>
      </c>
      <c r="C1256" s="24" t="str">
        <f t="shared" si="19"/>
        <v>A04.03 - Genealogy</v>
      </c>
      <c r="D1256" s="22"/>
      <c r="E1256" s="22" t="s">
        <v>4774</v>
      </c>
      <c r="F1256" s="22"/>
    </row>
    <row r="1257" spans="1:6" ht="11.25">
      <c r="A1257" s="18" t="s">
        <v>4455</v>
      </c>
      <c r="B1257" s="24" t="s">
        <v>4456</v>
      </c>
      <c r="C1257" s="24" t="str">
        <f t="shared" si="19"/>
        <v>A04.04 - Historic Preservation &amp; Conservation</v>
      </c>
      <c r="D1257" s="22"/>
      <c r="E1257" s="22" t="s">
        <v>4774</v>
      </c>
      <c r="F1257" s="22"/>
    </row>
    <row r="1258" spans="1:6" ht="11.25">
      <c r="A1258" s="18" t="s">
        <v>4457</v>
      </c>
      <c r="B1258" s="24" t="s">
        <v>4458</v>
      </c>
      <c r="C1258" s="24" t="str">
        <f t="shared" si="19"/>
        <v>A04.05 - Memorials &amp; Monuments</v>
      </c>
      <c r="D1258" s="22"/>
      <c r="E1258" s="22" t="s">
        <v>4774</v>
      </c>
      <c r="F1258" s="22"/>
    </row>
    <row r="1259" spans="1:6" ht="11.25">
      <c r="A1259" s="18" t="s">
        <v>4459</v>
      </c>
      <c r="B1259" s="24" t="s">
        <v>4460</v>
      </c>
      <c r="C1259" s="24" t="str">
        <f t="shared" si="19"/>
        <v>A05 - Humanities Programs</v>
      </c>
      <c r="D1259" s="22"/>
      <c r="E1259" s="22" t="s">
        <v>4774</v>
      </c>
      <c r="F1259" s="22"/>
    </row>
    <row r="1260" spans="1:6" ht="11.25">
      <c r="A1260" s="18" t="s">
        <v>4461</v>
      </c>
      <c r="B1260" s="24" t="s">
        <v>4462</v>
      </c>
      <c r="C1260" s="24" t="str">
        <f t="shared" si="19"/>
        <v>A05.02 - Archaeology</v>
      </c>
      <c r="D1260" s="22"/>
      <c r="E1260" s="22" t="s">
        <v>4774</v>
      </c>
      <c r="F1260" s="22"/>
    </row>
    <row r="1261" spans="1:6" ht="11.25">
      <c r="A1261" s="18" t="s">
        <v>4463</v>
      </c>
      <c r="B1261" s="24" t="s">
        <v>4464</v>
      </c>
      <c r="C1261" s="24" t="str">
        <f t="shared" si="19"/>
        <v>A05.03 - Architecture</v>
      </c>
      <c r="D1261" s="22"/>
      <c r="E1261" s="22" t="s">
        <v>4774</v>
      </c>
      <c r="F1261" s="22"/>
    </row>
    <row r="1262" spans="1:6" ht="11.25">
      <c r="A1262" s="18" t="s">
        <v>4465</v>
      </c>
      <c r="B1262" s="24" t="s">
        <v>4466</v>
      </c>
      <c r="C1262" s="24" t="str">
        <f t="shared" si="19"/>
        <v>A05.04 - Foreign Language &amp; Linguistics</v>
      </c>
      <c r="D1262" s="22"/>
      <c r="E1262" s="22" t="s">
        <v>4774</v>
      </c>
      <c r="F1262" s="22"/>
    </row>
    <row r="1263" spans="1:6" ht="11.25">
      <c r="A1263" s="18" t="s">
        <v>4467</v>
      </c>
      <c r="B1263" s="24" t="s">
        <v>4468</v>
      </c>
      <c r="C1263" s="24" t="str">
        <f t="shared" si="19"/>
        <v>A05.05 - Literature</v>
      </c>
      <c r="D1263" s="22"/>
      <c r="E1263" s="22" t="s">
        <v>4774</v>
      </c>
      <c r="F1263" s="22"/>
    </row>
    <row r="1264" spans="1:6" ht="11.25">
      <c r="A1264" s="18" t="s">
        <v>4016</v>
      </c>
      <c r="B1264" s="24" t="s">
        <v>4017</v>
      </c>
      <c r="C1264" s="24" t="str">
        <f t="shared" si="19"/>
        <v>A05.06 - Philosophy &amp; Ethics</v>
      </c>
      <c r="D1264" s="22"/>
      <c r="E1264" s="22" t="s">
        <v>4774</v>
      </c>
      <c r="F1264" s="22"/>
    </row>
    <row r="1265" spans="1:6" ht="11.25">
      <c r="A1265" s="18" t="s">
        <v>4018</v>
      </c>
      <c r="B1265" s="24" t="s">
        <v>4019</v>
      </c>
      <c r="C1265" s="24" t="str">
        <f t="shared" si="19"/>
        <v>A05.07 - Theology &amp; Comparative Religion</v>
      </c>
      <c r="D1265" s="22"/>
      <c r="E1265" s="22" t="s">
        <v>4774</v>
      </c>
      <c r="F1265" s="22"/>
    </row>
    <row r="1266" spans="1:6" ht="11.25">
      <c r="A1266" s="18" t="s">
        <v>4020</v>
      </c>
      <c r="B1266" s="24" t="s">
        <v>4021</v>
      </c>
      <c r="C1266" s="24" t="str">
        <f t="shared" si="19"/>
        <v>A06 - Media &amp; Communications</v>
      </c>
      <c r="D1266" s="22"/>
      <c r="E1266" s="22" t="s">
        <v>4774</v>
      </c>
      <c r="F1266" s="22"/>
    </row>
    <row r="1267" spans="1:6" ht="11.25">
      <c r="A1267" s="18" t="s">
        <v>4022</v>
      </c>
      <c r="B1267" s="24" t="s">
        <v>4023</v>
      </c>
      <c r="C1267" s="24" t="str">
        <f t="shared" si="19"/>
        <v>A06.02 - Broadcasting</v>
      </c>
      <c r="D1267" s="22"/>
      <c r="E1267" s="22" t="s">
        <v>4774</v>
      </c>
      <c r="F1267" s="22"/>
    </row>
    <row r="1268" spans="1:6" ht="11.25">
      <c r="A1268" s="18" t="s">
        <v>4024</v>
      </c>
      <c r="B1268" s="24" t="s">
        <v>4025</v>
      </c>
      <c r="C1268" s="24" t="str">
        <f t="shared" si="19"/>
        <v>A06.03 - Electronic Media</v>
      </c>
      <c r="D1268" s="22"/>
      <c r="E1268" s="22" t="s">
        <v>4774</v>
      </c>
      <c r="F1268" s="22"/>
    </row>
    <row r="1269" spans="1:6" ht="11.25">
      <c r="A1269" s="18" t="s">
        <v>4026</v>
      </c>
      <c r="B1269" s="24" t="s">
        <v>4027</v>
      </c>
      <c r="C1269" s="24" t="str">
        <f t="shared" si="19"/>
        <v>A06.04 - Film &amp; Video</v>
      </c>
      <c r="D1269" s="22"/>
      <c r="E1269" s="22" t="s">
        <v>4774</v>
      </c>
      <c r="F1269" s="22"/>
    </row>
    <row r="1270" spans="1:6" ht="11.25">
      <c r="A1270" s="18" t="s">
        <v>4028</v>
      </c>
      <c r="B1270" s="24" t="s">
        <v>4029</v>
      </c>
      <c r="C1270" s="24" t="str">
        <f t="shared" si="19"/>
        <v>A06.05 - Journalism</v>
      </c>
      <c r="D1270" s="22"/>
      <c r="E1270" s="22" t="s">
        <v>4774</v>
      </c>
      <c r="F1270" s="22"/>
    </row>
    <row r="1271" spans="1:6" ht="11.25">
      <c r="A1271" s="18" t="s">
        <v>4030</v>
      </c>
      <c r="B1271" s="24" t="s">
        <v>4031</v>
      </c>
      <c r="C1271" s="24" t="str">
        <f t="shared" si="19"/>
        <v>A06.06 - Publishing</v>
      </c>
      <c r="D1271" s="22"/>
      <c r="E1271" s="22" t="s">
        <v>4774</v>
      </c>
      <c r="F1271" s="22"/>
    </row>
    <row r="1272" spans="1:6" ht="11.25">
      <c r="A1272" s="18" t="s">
        <v>4032</v>
      </c>
      <c r="B1272" s="24" t="s">
        <v>1184</v>
      </c>
      <c r="C1272" s="24" t="str">
        <f t="shared" si="19"/>
        <v>A07 - Museums</v>
      </c>
      <c r="D1272" s="22"/>
      <c r="E1272" s="22" t="s">
        <v>4774</v>
      </c>
      <c r="F1272" s="22"/>
    </row>
    <row r="1273" spans="1:6" ht="11.25">
      <c r="A1273" s="18" t="s">
        <v>4033</v>
      </c>
      <c r="B1273" s="24" t="s">
        <v>4034</v>
      </c>
      <c r="C1273" s="24" t="str">
        <f t="shared" si="19"/>
        <v>A07.09 - Curatorial Work &amp; Exhibitions</v>
      </c>
      <c r="D1273" s="22"/>
      <c r="E1273" s="22" t="s">
        <v>4774</v>
      </c>
      <c r="F1273" s="22"/>
    </row>
    <row r="1274" spans="1:6" ht="11.25">
      <c r="A1274" s="18" t="s">
        <v>4035</v>
      </c>
      <c r="B1274" s="24" t="s">
        <v>4036</v>
      </c>
      <c r="C1274" s="24" t="str">
        <f t="shared" si="19"/>
        <v>A07.10 - Museum Acquisitions</v>
      </c>
      <c r="D1274" s="22"/>
      <c r="E1274" s="22" t="s">
        <v>4774</v>
      </c>
      <c r="F1274" s="22"/>
    </row>
    <row r="1275" spans="1:6" ht="11.25">
      <c r="A1275" s="18" t="s">
        <v>4037</v>
      </c>
      <c r="B1275" s="24" t="s">
        <v>4038</v>
      </c>
      <c r="C1275" s="24" t="str">
        <f t="shared" si="19"/>
        <v>A07.11 - Museum Audience Services</v>
      </c>
      <c r="D1275" s="22"/>
      <c r="E1275" s="22" t="s">
        <v>4774</v>
      </c>
      <c r="F1275" s="22"/>
    </row>
    <row r="1276" spans="1:6" ht="11.25">
      <c r="A1276" s="18" t="s">
        <v>4039</v>
      </c>
      <c r="B1276" s="24" t="s">
        <v>4040</v>
      </c>
      <c r="C1276" s="24" t="str">
        <f t="shared" si="19"/>
        <v>A07.12 - Museum Collections Conservation</v>
      </c>
      <c r="D1276" s="22"/>
      <c r="E1276" s="22" t="s">
        <v>4774</v>
      </c>
      <c r="F1276" s="22"/>
    </row>
    <row r="1277" spans="1:6" ht="11.25">
      <c r="A1277" s="18" t="s">
        <v>4041</v>
      </c>
      <c r="B1277" s="24" t="s">
        <v>4042</v>
      </c>
      <c r="C1277" s="24" t="str">
        <f t="shared" si="19"/>
        <v>A07.13 - Museum Education</v>
      </c>
      <c r="D1277" s="22"/>
      <c r="E1277" s="22" t="s">
        <v>4774</v>
      </c>
      <c r="F1277" s="22"/>
    </row>
    <row r="1278" spans="1:6" ht="11.25">
      <c r="A1278" s="18" t="s">
        <v>4043</v>
      </c>
      <c r="B1278" s="24" t="s">
        <v>4044</v>
      </c>
      <c r="C1278" s="24" t="str">
        <f t="shared" si="19"/>
        <v>A08 - Performing Arts</v>
      </c>
      <c r="D1278" s="22"/>
      <c r="E1278" s="22" t="s">
        <v>4774</v>
      </c>
      <c r="F1278" s="22"/>
    </row>
    <row r="1279" spans="1:6" ht="11.25">
      <c r="A1279" s="18" t="s">
        <v>4045</v>
      </c>
      <c r="B1279" s="24" t="s">
        <v>4046</v>
      </c>
      <c r="C1279" s="24" t="str">
        <f t="shared" si="19"/>
        <v>A08.02 - Dance</v>
      </c>
      <c r="D1279" s="22"/>
      <c r="E1279" s="22" t="s">
        <v>4774</v>
      </c>
      <c r="F1279" s="22"/>
    </row>
    <row r="1280" spans="1:6" ht="11.25">
      <c r="A1280" s="18" t="s">
        <v>4047</v>
      </c>
      <c r="B1280" s="24" t="s">
        <v>4048</v>
      </c>
      <c r="C1280" s="24" t="str">
        <f t="shared" si="19"/>
        <v>A08.02.03 - Choreography</v>
      </c>
      <c r="D1280" s="22"/>
      <c r="E1280" s="22" t="s">
        <v>4774</v>
      </c>
      <c r="F1280" s="22"/>
    </row>
    <row r="1281" spans="1:6" ht="11.25">
      <c r="A1281" s="18" t="s">
        <v>4049</v>
      </c>
      <c r="B1281" s="24" t="s">
        <v>4050</v>
      </c>
      <c r="C1281" s="24" t="str">
        <f t="shared" si="19"/>
        <v>A08.02.04 - Dance Festivals</v>
      </c>
      <c r="D1281" s="22"/>
      <c r="E1281" s="22" t="s">
        <v>4774</v>
      </c>
      <c r="F1281" s="22"/>
    </row>
    <row r="1282" spans="1:6" ht="11.25">
      <c r="A1282" s="18" t="s">
        <v>4051</v>
      </c>
      <c r="B1282" s="24" t="s">
        <v>4052</v>
      </c>
      <c r="C1282" s="24" t="str">
        <f aca="true" t="shared" si="20" ref="C1282:C1345">A1282&amp;" - "&amp;B1282</f>
        <v>A08.02.05 - Dance Instruction</v>
      </c>
      <c r="D1282" s="22"/>
      <c r="E1282" s="22" t="s">
        <v>4774</v>
      </c>
      <c r="F1282" s="22"/>
    </row>
    <row r="1283" spans="1:6" ht="11.25">
      <c r="A1283" s="18" t="s">
        <v>4053</v>
      </c>
      <c r="B1283" s="24" t="s">
        <v>4054</v>
      </c>
      <c r="C1283" s="24" t="str">
        <f t="shared" si="20"/>
        <v>A08.02.06 - Dance Performances</v>
      </c>
      <c r="D1283" s="22"/>
      <c r="E1283" s="22" t="s">
        <v>4774</v>
      </c>
      <c r="F1283" s="22"/>
    </row>
    <row r="1284" spans="1:6" ht="11.25">
      <c r="A1284" s="18" t="s">
        <v>4055</v>
      </c>
      <c r="B1284" s="24" t="s">
        <v>4056</v>
      </c>
      <c r="C1284" s="24" t="str">
        <f t="shared" si="20"/>
        <v>A08.02.07 - Dance Performances Presenting</v>
      </c>
      <c r="D1284" s="22"/>
      <c r="E1284" s="22" t="s">
        <v>4774</v>
      </c>
      <c r="F1284" s="22"/>
    </row>
    <row r="1285" spans="1:6" ht="11.25">
      <c r="A1285" s="18" t="s">
        <v>4057</v>
      </c>
      <c r="B1285" s="24" t="s">
        <v>4058</v>
      </c>
      <c r="C1285" s="24" t="str">
        <f t="shared" si="20"/>
        <v>A08.03 - Music</v>
      </c>
      <c r="D1285" s="22"/>
      <c r="E1285" s="22" t="s">
        <v>4774</v>
      </c>
      <c r="F1285" s="22"/>
    </row>
    <row r="1286" spans="1:6" ht="11.25">
      <c r="A1286" s="18" t="s">
        <v>4059</v>
      </c>
      <c r="B1286" s="24" t="s">
        <v>1325</v>
      </c>
      <c r="C1286" s="24" t="str">
        <f t="shared" si="20"/>
        <v>A08.03.10 - Music Appreciation</v>
      </c>
      <c r="D1286" s="22"/>
      <c r="E1286" s="22" t="s">
        <v>4774</v>
      </c>
      <c r="F1286" s="22"/>
    </row>
    <row r="1287" spans="1:6" ht="11.25">
      <c r="A1287" s="18" t="s">
        <v>1326</v>
      </c>
      <c r="B1287" s="24" t="s">
        <v>1327</v>
      </c>
      <c r="C1287" s="24" t="str">
        <f t="shared" si="20"/>
        <v>A08.03.11 - Music Composition</v>
      </c>
      <c r="D1287" s="22"/>
      <c r="E1287" s="22" t="s">
        <v>4774</v>
      </c>
      <c r="F1287" s="22"/>
    </row>
    <row r="1288" spans="1:6" ht="11.25">
      <c r="A1288" s="18" t="s">
        <v>1328</v>
      </c>
      <c r="B1288" s="24" t="s">
        <v>1329</v>
      </c>
      <c r="C1288" s="24" t="str">
        <f t="shared" si="20"/>
        <v>A08.03.12 - Music Festivals</v>
      </c>
      <c r="D1288" s="22"/>
      <c r="E1288" s="22" t="s">
        <v>4774</v>
      </c>
      <c r="F1288" s="22"/>
    </row>
    <row r="1289" spans="1:6" ht="11.25">
      <c r="A1289" s="18" t="s">
        <v>1330</v>
      </c>
      <c r="B1289" s="24" t="s">
        <v>1331</v>
      </c>
      <c r="C1289" s="24" t="str">
        <f t="shared" si="20"/>
        <v>A08.03.13 - Music Instruction</v>
      </c>
      <c r="D1289" s="22"/>
      <c r="E1289" s="22" t="s">
        <v>4774</v>
      </c>
      <c r="F1289" s="22"/>
    </row>
    <row r="1290" spans="1:6" ht="11.25">
      <c r="A1290" s="18" t="s">
        <v>1332</v>
      </c>
      <c r="B1290" s="24" t="s">
        <v>1333</v>
      </c>
      <c r="C1290" s="24" t="str">
        <f t="shared" si="20"/>
        <v>A08.03.14 - Musical Performances</v>
      </c>
      <c r="D1290" s="22"/>
      <c r="E1290" s="22" t="s">
        <v>4774</v>
      </c>
      <c r="F1290" s="22"/>
    </row>
    <row r="1291" spans="1:6" ht="11.25">
      <c r="A1291" s="18" t="s">
        <v>1334</v>
      </c>
      <c r="B1291" s="24" t="s">
        <v>1335</v>
      </c>
      <c r="C1291" s="24" t="str">
        <f t="shared" si="20"/>
        <v>A08.03.15 - Musical Performances Presenting</v>
      </c>
      <c r="D1291" s="22"/>
      <c r="E1291" s="22" t="s">
        <v>4774</v>
      </c>
      <c r="F1291" s="22"/>
    </row>
    <row r="1292" spans="1:6" ht="11.25">
      <c r="A1292" s="18" t="s">
        <v>1336</v>
      </c>
      <c r="B1292" s="24" t="s">
        <v>1337</v>
      </c>
      <c r="C1292" s="24" t="str">
        <f t="shared" si="20"/>
        <v>A08.04 - Opera</v>
      </c>
      <c r="D1292" s="22"/>
      <c r="E1292" s="22" t="s">
        <v>4774</v>
      </c>
      <c r="F1292" s="22"/>
    </row>
    <row r="1293" spans="1:6" ht="11.25">
      <c r="A1293" s="18" t="s">
        <v>1338</v>
      </c>
      <c r="B1293" s="24" t="s">
        <v>1339</v>
      </c>
      <c r="C1293" s="24" t="str">
        <f t="shared" si="20"/>
        <v>A08.04.02 - Opera Festivals</v>
      </c>
      <c r="D1293" s="22"/>
      <c r="E1293" s="22" t="s">
        <v>4774</v>
      </c>
      <c r="F1293" s="22"/>
    </row>
    <row r="1294" spans="1:6" ht="11.25">
      <c r="A1294" s="18" t="s">
        <v>1340</v>
      </c>
      <c r="B1294" s="24" t="s">
        <v>1341</v>
      </c>
      <c r="C1294" s="24" t="str">
        <f t="shared" si="20"/>
        <v>A08.04.03 - Opera Performances</v>
      </c>
      <c r="D1294" s="22"/>
      <c r="E1294" s="22" t="s">
        <v>4774</v>
      </c>
      <c r="F1294" s="22"/>
    </row>
    <row r="1295" spans="1:6" ht="11.25">
      <c r="A1295" s="18" t="s">
        <v>1342</v>
      </c>
      <c r="B1295" s="24" t="s">
        <v>1343</v>
      </c>
      <c r="C1295" s="24" t="str">
        <f t="shared" si="20"/>
        <v>A08.04.04 - Opera Performances Presenting</v>
      </c>
      <c r="D1295" s="22"/>
      <c r="E1295" s="22" t="s">
        <v>4774</v>
      </c>
      <c r="F1295" s="22"/>
    </row>
    <row r="1296" spans="1:6" ht="11.25">
      <c r="A1296" s="18" t="s">
        <v>1344</v>
      </c>
      <c r="B1296" s="24" t="s">
        <v>1345</v>
      </c>
      <c r="C1296" s="24" t="str">
        <f t="shared" si="20"/>
        <v>A08.05 - Theater</v>
      </c>
      <c r="D1296" s="22"/>
      <c r="E1296" s="22" t="s">
        <v>4774</v>
      </c>
      <c r="F1296" s="22"/>
    </row>
    <row r="1297" spans="1:6" ht="11.25">
      <c r="A1297" s="18" t="s">
        <v>1346</v>
      </c>
      <c r="B1297" s="24" t="s">
        <v>1347</v>
      </c>
      <c r="C1297" s="24" t="str">
        <f t="shared" si="20"/>
        <v>A08.05.02 - Children's Theater</v>
      </c>
      <c r="D1297" s="22"/>
      <c r="E1297" s="22" t="s">
        <v>4774</v>
      </c>
      <c r="F1297" s="22"/>
    </row>
    <row r="1298" spans="1:6" ht="11.25">
      <c r="A1298" s="18" t="s">
        <v>1348</v>
      </c>
      <c r="B1298" s="24" t="s">
        <v>1349</v>
      </c>
      <c r="C1298" s="24" t="str">
        <f t="shared" si="20"/>
        <v>A08.05.04 - Puppet Shows</v>
      </c>
      <c r="D1298" s="22"/>
      <c r="E1298" s="22" t="s">
        <v>4774</v>
      </c>
      <c r="F1298" s="22"/>
    </row>
    <row r="1299" spans="1:6" ht="11.25">
      <c r="A1299" s="18" t="s">
        <v>1350</v>
      </c>
      <c r="B1299" s="24" t="s">
        <v>1351</v>
      </c>
      <c r="C1299" s="24" t="str">
        <f t="shared" si="20"/>
        <v>A08.05.05 - Theater Arts Instruction</v>
      </c>
      <c r="D1299" s="22"/>
      <c r="E1299" s="22" t="s">
        <v>4774</v>
      </c>
      <c r="F1299" s="22"/>
    </row>
    <row r="1300" spans="1:6" ht="11.25">
      <c r="A1300" s="18" t="s">
        <v>1352</v>
      </c>
      <c r="B1300" s="24" t="s">
        <v>1353</v>
      </c>
      <c r="C1300" s="24" t="str">
        <f t="shared" si="20"/>
        <v>A08.05.06 - Theater Festivals</v>
      </c>
      <c r="D1300" s="22"/>
      <c r="E1300" s="22" t="s">
        <v>4774</v>
      </c>
      <c r="F1300" s="22"/>
    </row>
    <row r="1301" spans="1:6" ht="11.25">
      <c r="A1301" s="18" t="s">
        <v>1354</v>
      </c>
      <c r="B1301" s="24" t="s">
        <v>1355</v>
      </c>
      <c r="C1301" s="24" t="str">
        <f t="shared" si="20"/>
        <v>A08.05.07 - Theatrical Performances</v>
      </c>
      <c r="D1301" s="22"/>
      <c r="E1301" s="22" t="s">
        <v>4774</v>
      </c>
      <c r="F1301" s="22"/>
    </row>
    <row r="1302" spans="1:6" ht="11.25">
      <c r="A1302" s="18" t="s">
        <v>1356</v>
      </c>
      <c r="B1302" s="24" t="s">
        <v>1357</v>
      </c>
      <c r="C1302" s="24" t="str">
        <f t="shared" si="20"/>
        <v>A08.05.08 - Theatrical Performances Presenting</v>
      </c>
      <c r="D1302" s="22"/>
      <c r="E1302" s="22" t="s">
        <v>4774</v>
      </c>
      <c r="F1302" s="22"/>
    </row>
    <row r="1303" spans="1:6" ht="11.25">
      <c r="A1303" s="18" t="s">
        <v>1358</v>
      </c>
      <c r="B1303" s="24" t="s">
        <v>1359</v>
      </c>
      <c r="C1303" s="24" t="str">
        <f t="shared" si="20"/>
        <v>A09 - Visual Arts</v>
      </c>
      <c r="D1303" s="22"/>
      <c r="E1303" s="22" t="s">
        <v>4774</v>
      </c>
      <c r="F1303" s="22"/>
    </row>
    <row r="1304" spans="1:6" ht="11.25">
      <c r="A1304" s="18" t="s">
        <v>1360</v>
      </c>
      <c r="B1304" s="24" t="s">
        <v>1361</v>
      </c>
      <c r="C1304" s="24" t="str">
        <f t="shared" si="20"/>
        <v>A09.06 - Public Art</v>
      </c>
      <c r="D1304" s="22"/>
      <c r="E1304" s="22" t="s">
        <v>4774</v>
      </c>
      <c r="F1304" s="22"/>
    </row>
    <row r="1305" spans="1:6" ht="11.25">
      <c r="A1305" s="18" t="s">
        <v>1362</v>
      </c>
      <c r="B1305" s="24" t="s">
        <v>1363</v>
      </c>
      <c r="C1305" s="24" t="str">
        <f t="shared" si="20"/>
        <v>A09.09 - Traveling Exhibitions</v>
      </c>
      <c r="D1305" s="22"/>
      <c r="E1305" s="22" t="s">
        <v>4774</v>
      </c>
      <c r="F1305" s="22"/>
    </row>
    <row r="1306" spans="1:6" ht="11.25">
      <c r="A1306" s="18" t="s">
        <v>1364</v>
      </c>
      <c r="B1306" s="24" t="s">
        <v>1365</v>
      </c>
      <c r="C1306" s="24" t="str">
        <f t="shared" si="20"/>
        <v>A09.12 - Visual Arts Exhibitions</v>
      </c>
      <c r="D1306" s="22"/>
      <c r="E1306" s="22" t="s">
        <v>4774</v>
      </c>
      <c r="F1306" s="22"/>
    </row>
    <row r="1307" spans="1:6" ht="11.25">
      <c r="A1307" s="18" t="s">
        <v>1366</v>
      </c>
      <c r="B1307" s="24" t="s">
        <v>1367</v>
      </c>
      <c r="C1307" s="24" t="str">
        <f t="shared" si="20"/>
        <v>A09.13 - Visual Arts Festivals</v>
      </c>
      <c r="D1307" s="22"/>
      <c r="E1307" s="22" t="s">
        <v>4774</v>
      </c>
      <c r="F1307" s="22"/>
    </row>
    <row r="1308" spans="1:6" ht="11.25">
      <c r="A1308" s="18" t="s">
        <v>1368</v>
      </c>
      <c r="B1308" s="24" t="s">
        <v>1369</v>
      </c>
      <c r="C1308" s="24" t="str">
        <f t="shared" si="20"/>
        <v>A09.14 - Visual Arts Instruction</v>
      </c>
      <c r="D1308" s="22"/>
      <c r="E1308" s="22" t="s">
        <v>4774</v>
      </c>
      <c r="F1308" s="22"/>
    </row>
    <row r="1309" spans="1:6" ht="11.25">
      <c r="A1309" s="18" t="s">
        <v>1370</v>
      </c>
      <c r="B1309" s="24" t="s">
        <v>1371</v>
      </c>
      <c r="C1309" s="24" t="str">
        <f t="shared" si="20"/>
        <v>B01 - Education, General/Other</v>
      </c>
      <c r="D1309" s="22"/>
      <c r="E1309" s="22" t="s">
        <v>4774</v>
      </c>
      <c r="F1309" s="22"/>
    </row>
    <row r="1310" spans="1:6" ht="11.25">
      <c r="A1310" s="18" t="s">
        <v>1372</v>
      </c>
      <c r="B1310" s="24" t="s">
        <v>1373</v>
      </c>
      <c r="C1310" s="24" t="str">
        <f t="shared" si="20"/>
        <v>B02 - Education Policy &amp; Reform</v>
      </c>
      <c r="D1310" s="22"/>
      <c r="E1310" s="22" t="s">
        <v>4774</v>
      </c>
      <c r="F1310" s="22"/>
    </row>
    <row r="1311" spans="1:6" ht="11.25">
      <c r="A1311" s="18" t="s">
        <v>1374</v>
      </c>
      <c r="B1311" s="24" t="s">
        <v>1375</v>
      </c>
      <c r="C1311" s="24" t="str">
        <f t="shared" si="20"/>
        <v>B03 - Educational Delivery</v>
      </c>
      <c r="D1311" s="22"/>
      <c r="E1311" s="22" t="s">
        <v>4774</v>
      </c>
      <c r="F1311" s="22"/>
    </row>
    <row r="1312" spans="1:6" ht="11.25">
      <c r="A1312" s="18" t="s">
        <v>1376</v>
      </c>
      <c r="B1312" s="24" t="s">
        <v>1377</v>
      </c>
      <c r="C1312" s="24" t="str">
        <f t="shared" si="20"/>
        <v>B03.02 - Early Childhood Education</v>
      </c>
      <c r="D1312" s="22"/>
      <c r="E1312" s="22" t="s">
        <v>4774</v>
      </c>
      <c r="F1312" s="22"/>
    </row>
    <row r="1313" spans="1:6" ht="11.25">
      <c r="A1313" s="18" t="s">
        <v>1378</v>
      </c>
      <c r="B1313" s="24" t="s">
        <v>1379</v>
      </c>
      <c r="C1313" s="24" t="str">
        <f t="shared" si="20"/>
        <v>B03.03 - Elementary &amp; Secondary Education</v>
      </c>
      <c r="D1313" s="22"/>
      <c r="E1313" s="22" t="s">
        <v>4774</v>
      </c>
      <c r="F1313" s="22"/>
    </row>
    <row r="1314" spans="1:6" ht="11.25">
      <c r="A1314" s="18" t="s">
        <v>1380</v>
      </c>
      <c r="B1314" s="24" t="s">
        <v>1381</v>
      </c>
      <c r="C1314" s="24" t="str">
        <f t="shared" si="20"/>
        <v>B03.04 - Postsecondary Education</v>
      </c>
      <c r="D1314" s="22"/>
      <c r="E1314" s="22" t="s">
        <v>4774</v>
      </c>
      <c r="F1314" s="22"/>
    </row>
    <row r="1315" spans="1:6" ht="11.25">
      <c r="A1315" s="18" t="s">
        <v>1382</v>
      </c>
      <c r="B1315" s="24" t="s">
        <v>1383</v>
      </c>
      <c r="C1315" s="24" t="str">
        <f t="shared" si="20"/>
        <v>B03.05 - Vocational Education</v>
      </c>
      <c r="D1315" s="22"/>
      <c r="E1315" s="22" t="s">
        <v>4774</v>
      </c>
      <c r="F1315" s="22"/>
    </row>
    <row r="1316" spans="1:6" ht="11.25">
      <c r="A1316" s="18" t="s">
        <v>1384</v>
      </c>
      <c r="B1316" s="24" t="s">
        <v>1385</v>
      </c>
      <c r="C1316" s="24" t="str">
        <f t="shared" si="20"/>
        <v>B04 - Educational Programs</v>
      </c>
      <c r="D1316" s="22"/>
      <c r="E1316" s="22" t="s">
        <v>4774</v>
      </c>
      <c r="F1316" s="22"/>
    </row>
    <row r="1317" spans="1:6" ht="11.25">
      <c r="A1317" s="18" t="s">
        <v>1386</v>
      </c>
      <c r="B1317" s="24" t="s">
        <v>1387</v>
      </c>
      <c r="C1317" s="24" t="str">
        <f t="shared" si="20"/>
        <v>B04.02 - Adult Education</v>
      </c>
      <c r="D1317" s="22"/>
      <c r="E1317" s="22" t="s">
        <v>4774</v>
      </c>
      <c r="F1317" s="22"/>
    </row>
    <row r="1318" spans="1:6" ht="11.25">
      <c r="A1318" s="18" t="s">
        <v>1388</v>
      </c>
      <c r="B1318" s="24" t="s">
        <v>1389</v>
      </c>
      <c r="C1318" s="24" t="str">
        <f t="shared" si="20"/>
        <v>B04.03 - Afterschool Enrichment</v>
      </c>
      <c r="D1318" s="22"/>
      <c r="E1318" s="22" t="s">
        <v>4774</v>
      </c>
      <c r="F1318" s="22"/>
    </row>
    <row r="1319" spans="1:6" ht="11.25">
      <c r="A1319" s="18" t="s">
        <v>1390</v>
      </c>
      <c r="B1319" s="24" t="s">
        <v>1391</v>
      </c>
      <c r="C1319" s="24" t="str">
        <f t="shared" si="20"/>
        <v>B04.04 - Computer Literacy</v>
      </c>
      <c r="D1319" s="22"/>
      <c r="E1319" s="22" t="s">
        <v>4774</v>
      </c>
      <c r="F1319" s="22"/>
    </row>
    <row r="1320" spans="1:6" ht="11.25">
      <c r="A1320" s="18" t="s">
        <v>1392</v>
      </c>
      <c r="B1320" s="24" t="s">
        <v>1393</v>
      </c>
      <c r="C1320" s="24" t="str">
        <f t="shared" si="20"/>
        <v>B04.05 - Distance Education</v>
      </c>
      <c r="D1320" s="22"/>
      <c r="E1320" s="22" t="s">
        <v>4774</v>
      </c>
      <c r="F1320" s="22"/>
    </row>
    <row r="1321" spans="1:6" ht="11.25">
      <c r="A1321" s="18" t="s">
        <v>1394</v>
      </c>
      <c r="B1321" s="24" t="s">
        <v>1395</v>
      </c>
      <c r="C1321" s="24" t="str">
        <f t="shared" si="20"/>
        <v>B04.06 - Dropout Programs</v>
      </c>
      <c r="D1321" s="22"/>
      <c r="E1321" s="22" t="s">
        <v>4774</v>
      </c>
      <c r="F1321" s="22"/>
    </row>
    <row r="1322" spans="1:6" ht="11.25">
      <c r="A1322" s="18" t="s">
        <v>1396</v>
      </c>
      <c r="B1322" s="24" t="s">
        <v>1397</v>
      </c>
      <c r="C1322" s="24" t="str">
        <f t="shared" si="20"/>
        <v>B04.07 - Educational Testing</v>
      </c>
      <c r="D1322" s="22"/>
      <c r="E1322" s="22" t="s">
        <v>4774</v>
      </c>
      <c r="F1322" s="22"/>
    </row>
    <row r="1323" spans="1:6" ht="11.25">
      <c r="A1323" s="18" t="s">
        <v>1398</v>
      </c>
      <c r="B1323" s="24" t="s">
        <v>1399</v>
      </c>
      <c r="C1323" s="24" t="str">
        <f t="shared" si="20"/>
        <v>B04.08 - Extracurricular Activities</v>
      </c>
      <c r="D1323" s="22"/>
      <c r="E1323" s="22" t="s">
        <v>4774</v>
      </c>
      <c r="F1323" s="22"/>
    </row>
    <row r="1324" spans="1:6" ht="11.25">
      <c r="A1324" s="18" t="s">
        <v>1400</v>
      </c>
      <c r="B1324" s="24" t="s">
        <v>1401</v>
      </c>
      <c r="C1324" s="24" t="str">
        <f t="shared" si="20"/>
        <v>B04.08.02 - Extracurricular Arts &amp; Culture</v>
      </c>
      <c r="D1324" s="22"/>
      <c r="E1324" s="22" t="s">
        <v>4774</v>
      </c>
      <c r="F1324" s="22"/>
    </row>
    <row r="1325" spans="1:6" ht="11.25">
      <c r="A1325" s="18" t="s">
        <v>1402</v>
      </c>
      <c r="B1325" s="24" t="s">
        <v>1403</v>
      </c>
      <c r="C1325" s="24" t="str">
        <f t="shared" si="20"/>
        <v>B04.08.03 - Extracurricular Music</v>
      </c>
      <c r="D1325" s="22"/>
      <c r="E1325" s="22" t="s">
        <v>4774</v>
      </c>
      <c r="F1325" s="22"/>
    </row>
    <row r="1326" spans="1:6" ht="11.25">
      <c r="A1326" s="18" t="s">
        <v>1404</v>
      </c>
      <c r="B1326" s="24" t="s">
        <v>1405</v>
      </c>
      <c r="C1326" s="24" t="str">
        <f t="shared" si="20"/>
        <v>B04.08.04 - Extracurricular School Sports</v>
      </c>
      <c r="D1326" s="22"/>
      <c r="E1326" s="22" t="s">
        <v>4774</v>
      </c>
      <c r="F1326" s="22"/>
    </row>
    <row r="1327" spans="1:6" ht="11.25">
      <c r="A1327" s="18" t="s">
        <v>1406</v>
      </c>
      <c r="B1327" s="24" t="s">
        <v>1407</v>
      </c>
      <c r="C1327" s="24" t="str">
        <f t="shared" si="20"/>
        <v>B04.08.05 - Extracurricular Science, Math &amp; Technology</v>
      </c>
      <c r="D1327" s="22"/>
      <c r="E1327" s="22" t="s">
        <v>4774</v>
      </c>
      <c r="F1327" s="22"/>
    </row>
    <row r="1328" spans="1:6" ht="11.25">
      <c r="A1328" s="18" t="s">
        <v>1408</v>
      </c>
      <c r="B1328" s="24" t="s">
        <v>1409</v>
      </c>
      <c r="C1328" s="24" t="str">
        <f t="shared" si="20"/>
        <v>B04.09 - Gifted Education</v>
      </c>
      <c r="D1328" s="22"/>
      <c r="E1328" s="22" t="s">
        <v>4774</v>
      </c>
      <c r="F1328" s="22"/>
    </row>
    <row r="1329" spans="1:6" ht="11.25">
      <c r="A1329" s="18" t="s">
        <v>1410</v>
      </c>
      <c r="B1329" s="24" t="s">
        <v>1411</v>
      </c>
      <c r="C1329" s="24" t="str">
        <f t="shared" si="20"/>
        <v>B04.11 - Literacy</v>
      </c>
      <c r="D1329" s="22"/>
      <c r="E1329" s="22" t="s">
        <v>4774</v>
      </c>
      <c r="F1329" s="22"/>
    </row>
    <row r="1330" spans="1:6" ht="11.25">
      <c r="A1330" s="18" t="s">
        <v>1412</v>
      </c>
      <c r="B1330" s="24" t="s">
        <v>1413</v>
      </c>
      <c r="C1330" s="24" t="str">
        <f t="shared" si="20"/>
        <v>B04.17 - Partnerships in Education</v>
      </c>
      <c r="D1330" s="22"/>
      <c r="E1330" s="22" t="s">
        <v>4774</v>
      </c>
      <c r="F1330" s="22"/>
    </row>
    <row r="1331" spans="1:6" ht="11.25">
      <c r="A1331" s="18" t="s">
        <v>1414</v>
      </c>
      <c r="B1331" s="24" t="s">
        <v>1415</v>
      </c>
      <c r="C1331" s="24" t="str">
        <f t="shared" si="20"/>
        <v>B04.18 - Remedial Programs</v>
      </c>
      <c r="D1331" s="22"/>
      <c r="E1331" s="22" t="s">
        <v>4774</v>
      </c>
      <c r="F1331" s="22"/>
    </row>
    <row r="1332" spans="1:6" ht="11.25">
      <c r="A1332" s="18" t="s">
        <v>1416</v>
      </c>
      <c r="B1332" s="24" t="s">
        <v>1417</v>
      </c>
      <c r="C1332" s="24" t="str">
        <f t="shared" si="20"/>
        <v>B04.19 - Service Learning</v>
      </c>
      <c r="D1332" s="22"/>
      <c r="E1332" s="22" t="s">
        <v>4774</v>
      </c>
      <c r="F1332" s="22"/>
    </row>
    <row r="1333" spans="1:6" ht="11.25">
      <c r="A1333" s="18" t="s">
        <v>1418</v>
      </c>
      <c r="B1333" s="24" t="s">
        <v>1419</v>
      </c>
      <c r="C1333" s="24" t="str">
        <f t="shared" si="20"/>
        <v>B04.20 - Special Education</v>
      </c>
      <c r="D1333" s="22"/>
      <c r="E1333" s="22" t="s">
        <v>4774</v>
      </c>
      <c r="F1333" s="22"/>
    </row>
    <row r="1334" spans="1:6" ht="11.25">
      <c r="A1334" s="18" t="s">
        <v>1420</v>
      </c>
      <c r="B1334" s="24" t="s">
        <v>1421</v>
      </c>
      <c r="C1334" s="24" t="str">
        <f t="shared" si="20"/>
        <v>B04.21 - Summer School</v>
      </c>
      <c r="D1334" s="22"/>
      <c r="E1334" s="22" t="s">
        <v>4774</v>
      </c>
      <c r="F1334" s="22"/>
    </row>
    <row r="1335" spans="1:6" ht="11.25">
      <c r="A1335" s="18" t="s">
        <v>4546</v>
      </c>
      <c r="B1335" s="24" t="s">
        <v>4077</v>
      </c>
      <c r="C1335" s="24" t="str">
        <f t="shared" si="20"/>
        <v>B04.22 - Tutorial Programs</v>
      </c>
      <c r="D1335" s="22"/>
      <c r="E1335" s="22" t="s">
        <v>4774</v>
      </c>
      <c r="F1335" s="22"/>
    </row>
    <row r="1336" spans="1:6" ht="11.25">
      <c r="A1336" s="18" t="s">
        <v>4078</v>
      </c>
      <c r="B1336" s="24" t="s">
        <v>4079</v>
      </c>
      <c r="C1336" s="24" t="str">
        <f t="shared" si="20"/>
        <v>B05 - Educational Research</v>
      </c>
      <c r="D1336" s="22"/>
      <c r="E1336" s="22" t="s">
        <v>4774</v>
      </c>
      <c r="F1336" s="22"/>
    </row>
    <row r="1337" spans="1:6" ht="11.25">
      <c r="A1337" s="18" t="s">
        <v>4080</v>
      </c>
      <c r="B1337" s="24" t="s">
        <v>4081</v>
      </c>
      <c r="C1337" s="24" t="str">
        <f t="shared" si="20"/>
        <v>B05.02 - Curriculum Development</v>
      </c>
      <c r="D1337" s="22"/>
      <c r="E1337" s="22" t="s">
        <v>4774</v>
      </c>
      <c r="F1337" s="22"/>
    </row>
    <row r="1338" spans="1:6" ht="11.25">
      <c r="A1338" s="18" t="s">
        <v>4082</v>
      </c>
      <c r="B1338" s="24" t="s">
        <v>4083</v>
      </c>
      <c r="C1338" s="24" t="str">
        <f t="shared" si="20"/>
        <v>B05.03 - Education &amp; Technology</v>
      </c>
      <c r="D1338" s="22"/>
      <c r="E1338" s="22" t="s">
        <v>4774</v>
      </c>
      <c r="F1338" s="22"/>
    </row>
    <row r="1339" spans="1:6" ht="11.25">
      <c r="A1339" s="18" t="s">
        <v>4084</v>
      </c>
      <c r="B1339" s="24" t="s">
        <v>4085</v>
      </c>
      <c r="C1339" s="24" t="str">
        <f t="shared" si="20"/>
        <v>B05.04 - Educational Assessment &amp; Evaluation</v>
      </c>
      <c r="D1339" s="22"/>
      <c r="E1339" s="22" t="s">
        <v>4774</v>
      </c>
      <c r="F1339" s="22"/>
    </row>
    <row r="1340" spans="1:6" ht="11.25">
      <c r="A1340" s="18" t="s">
        <v>4086</v>
      </c>
      <c r="B1340" s="24" t="s">
        <v>4087</v>
      </c>
      <c r="C1340" s="24" t="str">
        <f t="shared" si="20"/>
        <v>B06 - Library</v>
      </c>
      <c r="D1340" s="22"/>
      <c r="E1340" s="22" t="s">
        <v>4774</v>
      </c>
      <c r="F1340" s="22"/>
    </row>
    <row r="1341" spans="1:6" ht="11.25">
      <c r="A1341" s="18" t="s">
        <v>4088</v>
      </c>
      <c r="B1341" s="24" t="s">
        <v>4089</v>
      </c>
      <c r="C1341" s="24" t="str">
        <f t="shared" si="20"/>
        <v>B07 - Student Services</v>
      </c>
      <c r="D1341" s="22"/>
      <c r="E1341" s="22" t="s">
        <v>4774</v>
      </c>
      <c r="F1341" s="22"/>
    </row>
    <row r="1342" spans="1:6" ht="11.25">
      <c r="A1342" s="18" t="s">
        <v>4090</v>
      </c>
      <c r="B1342" s="24" t="s">
        <v>4091</v>
      </c>
      <c r="C1342" s="24" t="str">
        <f t="shared" si="20"/>
        <v>B07.05 - Alumni</v>
      </c>
      <c r="D1342" s="22"/>
      <c r="E1342" s="22" t="s">
        <v>4774</v>
      </c>
      <c r="F1342" s="22"/>
    </row>
    <row r="1343" spans="1:6" ht="11.25">
      <c r="A1343" s="18" t="s">
        <v>4092</v>
      </c>
      <c r="B1343" s="24" t="s">
        <v>4093</v>
      </c>
      <c r="C1343" s="24" t="str">
        <f t="shared" si="20"/>
        <v>B07.06 - Guidance &amp; Counseling</v>
      </c>
      <c r="D1343" s="22"/>
      <c r="E1343" s="22" t="s">
        <v>4774</v>
      </c>
      <c r="F1343" s="22"/>
    </row>
    <row r="1344" spans="1:6" ht="11.25">
      <c r="A1344" s="18" t="s">
        <v>4094</v>
      </c>
      <c r="B1344" s="24" t="s">
        <v>4095</v>
      </c>
      <c r="C1344" s="24" t="str">
        <f t="shared" si="20"/>
        <v>B07.07 - School Health Services</v>
      </c>
      <c r="D1344" s="22"/>
      <c r="E1344" s="22" t="s">
        <v>4774</v>
      </c>
      <c r="F1344" s="22"/>
    </row>
    <row r="1345" spans="1:6" ht="11.25">
      <c r="A1345" s="18" t="s">
        <v>4096</v>
      </c>
      <c r="B1345" s="24" t="s">
        <v>4097</v>
      </c>
      <c r="C1345" s="24" t="str">
        <f t="shared" si="20"/>
        <v>B07.08 - Student Financial Aid</v>
      </c>
      <c r="D1345" s="22"/>
      <c r="E1345" s="22" t="s">
        <v>4774</v>
      </c>
      <c r="F1345" s="22"/>
    </row>
    <row r="1346" spans="1:6" ht="11.25">
      <c r="A1346" s="18" t="s">
        <v>4098</v>
      </c>
      <c r="B1346" s="24" t="s">
        <v>4099</v>
      </c>
      <c r="C1346" s="24" t="str">
        <f aca="true" t="shared" si="21" ref="C1346:C1409">A1346&amp;" - "&amp;B1346</f>
        <v>B08 - Teacher &amp; Faculty</v>
      </c>
      <c r="D1346" s="22"/>
      <c r="E1346" s="22" t="s">
        <v>4774</v>
      </c>
      <c r="F1346" s="22"/>
    </row>
    <row r="1347" spans="1:6" ht="11.25">
      <c r="A1347" s="18" t="s">
        <v>4100</v>
      </c>
      <c r="B1347" s="24" t="s">
        <v>4101</v>
      </c>
      <c r="C1347" s="24" t="str">
        <f t="shared" si="21"/>
        <v>C01 - Environment, General/Other</v>
      </c>
      <c r="D1347" s="22"/>
      <c r="E1347" s="22" t="s">
        <v>4774</v>
      </c>
      <c r="F1347" s="22"/>
    </row>
    <row r="1348" spans="1:6" ht="11.25">
      <c r="A1348" s="18" t="s">
        <v>4102</v>
      </c>
      <c r="B1348" s="24" t="s">
        <v>4103</v>
      </c>
      <c r="C1348" s="24" t="str">
        <f t="shared" si="21"/>
        <v>C02 - Environmental Education</v>
      </c>
      <c r="D1348" s="22"/>
      <c r="E1348" s="22" t="s">
        <v>4774</v>
      </c>
      <c r="F1348" s="22"/>
    </row>
    <row r="1349" spans="1:6" ht="11.25">
      <c r="A1349" s="18" t="s">
        <v>4104</v>
      </c>
      <c r="B1349" s="24" t="s">
        <v>4105</v>
      </c>
      <c r="C1349" s="24" t="str">
        <f t="shared" si="21"/>
        <v>C03 - Environmental &amp; Sustainable Design</v>
      </c>
      <c r="D1349" s="22"/>
      <c r="E1349" s="22" t="s">
        <v>4774</v>
      </c>
      <c r="F1349" s="22"/>
    </row>
    <row r="1350" spans="1:6" ht="11.25">
      <c r="A1350" s="18" t="s">
        <v>4106</v>
      </c>
      <c r="B1350" s="24" t="s">
        <v>4107</v>
      </c>
      <c r="C1350" s="24" t="str">
        <f t="shared" si="21"/>
        <v>C03.02 - Architectural &amp; Landscape Design</v>
      </c>
      <c r="D1350" s="22"/>
      <c r="E1350" s="22" t="s">
        <v>4774</v>
      </c>
      <c r="F1350" s="22"/>
    </row>
    <row r="1351" spans="1:6" ht="11.25">
      <c r="A1351" s="18" t="s">
        <v>4108</v>
      </c>
      <c r="B1351" s="24" t="s">
        <v>4109</v>
      </c>
      <c r="C1351" s="24" t="str">
        <f t="shared" si="21"/>
        <v>C03.03 - Environmental &amp; Urban Beautification</v>
      </c>
      <c r="D1351" s="22"/>
      <c r="E1351" s="22" t="s">
        <v>4774</v>
      </c>
      <c r="F1351" s="22"/>
    </row>
    <row r="1352" spans="1:6" ht="11.25">
      <c r="A1352" s="18" t="s">
        <v>1524</v>
      </c>
      <c r="B1352" s="24" t="s">
        <v>1525</v>
      </c>
      <c r="C1352" s="24" t="str">
        <f t="shared" si="21"/>
        <v>C03.04 - Land Use Planning</v>
      </c>
      <c r="D1352" s="22"/>
      <c r="E1352" s="22" t="s">
        <v>4774</v>
      </c>
      <c r="F1352" s="22"/>
    </row>
    <row r="1353" spans="1:6" ht="11.25">
      <c r="A1353" s="18" t="s">
        <v>1526</v>
      </c>
      <c r="B1353" s="24" t="s">
        <v>1527</v>
      </c>
      <c r="C1353" s="24" t="str">
        <f t="shared" si="21"/>
        <v>C04 - Horticulture</v>
      </c>
      <c r="D1353" s="22"/>
      <c r="E1353" s="22" t="s">
        <v>4774</v>
      </c>
      <c r="F1353" s="22"/>
    </row>
    <row r="1354" spans="1:6" ht="11.25">
      <c r="A1354" s="18" t="s">
        <v>1528</v>
      </c>
      <c r="B1354" s="24" t="s">
        <v>1529</v>
      </c>
      <c r="C1354" s="24" t="str">
        <f t="shared" si="21"/>
        <v>C04.02 - Botanical &amp; Aquatic Gardens</v>
      </c>
      <c r="D1354" s="22"/>
      <c r="E1354" s="22" t="s">
        <v>4774</v>
      </c>
      <c r="F1354" s="22"/>
    </row>
    <row r="1355" spans="1:6" ht="11.25">
      <c r="A1355" s="18" t="s">
        <v>1530</v>
      </c>
      <c r="B1355" s="24" t="s">
        <v>1531</v>
      </c>
      <c r="C1355" s="24" t="str">
        <f t="shared" si="21"/>
        <v>C05 - Natural Resources Conservation &amp; Protection</v>
      </c>
      <c r="D1355" s="22"/>
      <c r="E1355" s="22" t="s">
        <v>4774</v>
      </c>
      <c r="F1355" s="22"/>
    </row>
    <row r="1356" spans="1:6" ht="11.25">
      <c r="A1356" s="18" t="s">
        <v>1532</v>
      </c>
      <c r="B1356" s="24" t="s">
        <v>1533</v>
      </c>
      <c r="C1356" s="24" t="str">
        <f t="shared" si="21"/>
        <v>C05.02 - Energy Resources</v>
      </c>
      <c r="D1356" s="22"/>
      <c r="E1356" s="22" t="s">
        <v>4774</v>
      </c>
      <c r="F1356" s="22"/>
    </row>
    <row r="1357" spans="1:6" ht="11.25">
      <c r="A1357" s="18" t="s">
        <v>1534</v>
      </c>
      <c r="B1357" s="24" t="s">
        <v>1535</v>
      </c>
      <c r="C1357" s="24" t="str">
        <f t="shared" si="21"/>
        <v>C05.03 - Land Conservation</v>
      </c>
      <c r="D1357" s="22"/>
      <c r="E1357" s="22" t="s">
        <v>4774</v>
      </c>
      <c r="F1357" s="22"/>
    </row>
    <row r="1358" spans="1:6" ht="11.25">
      <c r="A1358" s="18" t="s">
        <v>1536</v>
      </c>
      <c r="B1358" s="24" t="s">
        <v>1537</v>
      </c>
      <c r="C1358" s="24" t="str">
        <f t="shared" si="21"/>
        <v>C05.04 - Marine Conservation</v>
      </c>
      <c r="D1358" s="22"/>
      <c r="E1358" s="22" t="s">
        <v>4774</v>
      </c>
      <c r="F1358" s="22"/>
    </row>
    <row r="1359" spans="1:6" ht="11.25">
      <c r="A1359" s="18" t="s">
        <v>1538</v>
      </c>
      <c r="B1359" s="24" t="s">
        <v>1539</v>
      </c>
      <c r="C1359" s="24" t="str">
        <f t="shared" si="21"/>
        <v>C05.05 - Plant Conservation</v>
      </c>
      <c r="D1359" s="22"/>
      <c r="E1359" s="22" t="s">
        <v>4774</v>
      </c>
      <c r="F1359" s="22"/>
    </row>
    <row r="1360" spans="1:6" ht="11.25">
      <c r="A1360" s="18" t="s">
        <v>1540</v>
      </c>
      <c r="B1360" s="24" t="s">
        <v>1541</v>
      </c>
      <c r="C1360" s="24" t="str">
        <f t="shared" si="21"/>
        <v>C05.06 - Water Conservation</v>
      </c>
      <c r="D1360" s="22"/>
      <c r="E1360" s="22" t="s">
        <v>4774</v>
      </c>
      <c r="F1360" s="22"/>
    </row>
    <row r="1361" spans="1:6" ht="11.25">
      <c r="A1361" s="18" t="s">
        <v>1542</v>
      </c>
      <c r="B1361" s="24" t="s">
        <v>1543</v>
      </c>
      <c r="C1361" s="24" t="str">
        <f t="shared" si="21"/>
        <v>C05.07 - Watershed Conservation</v>
      </c>
      <c r="D1361" s="22"/>
      <c r="E1361" s="22" t="s">
        <v>4774</v>
      </c>
      <c r="F1361" s="22"/>
    </row>
    <row r="1362" spans="1:6" ht="11.25">
      <c r="A1362" s="18" t="s">
        <v>1544</v>
      </c>
      <c r="B1362" s="24" t="s">
        <v>1545</v>
      </c>
      <c r="C1362" s="24" t="str">
        <f t="shared" si="21"/>
        <v>C06 - Pollution Abatement &amp; Control</v>
      </c>
      <c r="D1362" s="22"/>
      <c r="E1362" s="22" t="s">
        <v>4774</v>
      </c>
      <c r="F1362" s="22"/>
    </row>
    <row r="1363" spans="1:6" ht="11.25">
      <c r="A1363" s="18" t="s">
        <v>1546</v>
      </c>
      <c r="B1363" s="24" t="s">
        <v>1547</v>
      </c>
      <c r="C1363" s="24" t="str">
        <f t="shared" si="21"/>
        <v>C06.02 - Air Pollution Control</v>
      </c>
      <c r="D1363" s="22"/>
      <c r="E1363" s="22" t="s">
        <v>4774</v>
      </c>
      <c r="F1363" s="22"/>
    </row>
    <row r="1364" spans="1:6" ht="11.25">
      <c r="A1364" s="18" t="s">
        <v>1548</v>
      </c>
      <c r="B1364" s="24" t="s">
        <v>1549</v>
      </c>
      <c r="C1364" s="24" t="str">
        <f t="shared" si="21"/>
        <v>C06.03 - Climatic Change</v>
      </c>
      <c r="D1364" s="22"/>
      <c r="E1364" s="22" t="s">
        <v>4774</v>
      </c>
      <c r="F1364" s="22"/>
    </row>
    <row r="1365" spans="1:6" ht="11.25">
      <c r="A1365" s="18" t="s">
        <v>1550</v>
      </c>
      <c r="B1365" s="24" t="s">
        <v>1551</v>
      </c>
      <c r="C1365" s="24" t="str">
        <f t="shared" si="21"/>
        <v>C06.04 - Environmental Hazards Control</v>
      </c>
      <c r="D1365" s="22"/>
      <c r="E1365" s="22" t="s">
        <v>4774</v>
      </c>
      <c r="F1365" s="22"/>
    </row>
    <row r="1366" spans="1:6" ht="11.25">
      <c r="A1366" s="18" t="s">
        <v>4581</v>
      </c>
      <c r="B1366" s="24" t="s">
        <v>1428</v>
      </c>
      <c r="C1366" s="24" t="str">
        <f t="shared" si="21"/>
        <v>C06.05 - Pest Control</v>
      </c>
      <c r="D1366" s="22"/>
      <c r="E1366" s="22" t="s">
        <v>4774</v>
      </c>
      <c r="F1366" s="22"/>
    </row>
    <row r="1367" spans="1:6" ht="11.25">
      <c r="A1367" s="18" t="s">
        <v>1429</v>
      </c>
      <c r="B1367" s="24" t="s">
        <v>1430</v>
      </c>
      <c r="C1367" s="24" t="str">
        <f t="shared" si="21"/>
        <v>C06.06 - Radiation Control</v>
      </c>
      <c r="D1367" s="22"/>
      <c r="E1367" s="22" t="s">
        <v>4774</v>
      </c>
      <c r="F1367" s="22"/>
    </row>
    <row r="1368" spans="1:6" ht="11.25">
      <c r="A1368" s="18" t="s">
        <v>1431</v>
      </c>
      <c r="B1368" s="24" t="s">
        <v>1432</v>
      </c>
      <c r="C1368" s="24" t="str">
        <f t="shared" si="21"/>
        <v>C06.07 - Recycling</v>
      </c>
      <c r="D1368" s="22"/>
      <c r="E1368" s="22" t="s">
        <v>4774</v>
      </c>
      <c r="F1368" s="22"/>
    </row>
    <row r="1369" spans="1:6" ht="11.25">
      <c r="A1369" s="18" t="s">
        <v>1433</v>
      </c>
      <c r="B1369" s="24" t="s">
        <v>1434</v>
      </c>
      <c r="C1369" s="24" t="str">
        <f t="shared" si="21"/>
        <v>C06.08 - Waste Management</v>
      </c>
      <c r="D1369" s="22"/>
      <c r="E1369" s="22" t="s">
        <v>4774</v>
      </c>
      <c r="F1369" s="22"/>
    </row>
    <row r="1370" spans="1:6" ht="11.25">
      <c r="A1370" s="18" t="s">
        <v>1435</v>
      </c>
      <c r="B1370" s="24" t="s">
        <v>1436</v>
      </c>
      <c r="C1370" s="24" t="str">
        <f t="shared" si="21"/>
        <v>C06.09 - Water Pollution Control</v>
      </c>
      <c r="D1370" s="22"/>
      <c r="E1370" s="22" t="s">
        <v>4774</v>
      </c>
      <c r="F1370" s="22"/>
    </row>
    <row r="1371" spans="1:6" ht="11.25">
      <c r="A1371" s="18" t="s">
        <v>1437</v>
      </c>
      <c r="B1371" s="24" t="s">
        <v>1438</v>
      </c>
      <c r="C1371" s="24" t="str">
        <f t="shared" si="21"/>
        <v>D01 - Animal-Related, General/Other</v>
      </c>
      <c r="D1371" s="22"/>
      <c r="E1371" s="22" t="s">
        <v>4774</v>
      </c>
      <c r="F1371" s="22"/>
    </row>
    <row r="1372" spans="1:6" ht="11.25">
      <c r="A1372" s="18" t="s">
        <v>1439</v>
      </c>
      <c r="B1372" s="24" t="s">
        <v>1440</v>
      </c>
      <c r="C1372" s="24" t="str">
        <f t="shared" si="21"/>
        <v>D02 - Animal Ownership</v>
      </c>
      <c r="D1372" s="22"/>
      <c r="E1372" s="22" t="s">
        <v>4774</v>
      </c>
      <c r="F1372" s="22"/>
    </row>
    <row r="1373" spans="1:6" ht="11.25">
      <c r="A1373" s="18" t="s">
        <v>1441</v>
      </c>
      <c r="B1373" s="24" t="s">
        <v>1442</v>
      </c>
      <c r="C1373" s="24" t="str">
        <f t="shared" si="21"/>
        <v>D02.02 - Animal Exhibitions &amp; Shows</v>
      </c>
      <c r="D1373" s="22"/>
      <c r="E1373" s="22" t="s">
        <v>4774</v>
      </c>
      <c r="F1373" s="22"/>
    </row>
    <row r="1374" spans="1:6" ht="11.25">
      <c r="A1374" s="18" t="s">
        <v>1443</v>
      </c>
      <c r="B1374" s="24" t="s">
        <v>1444</v>
      </c>
      <c r="C1374" s="24" t="str">
        <f t="shared" si="21"/>
        <v>D02.03 - Animal Training</v>
      </c>
      <c r="D1374" s="22"/>
      <c r="E1374" s="22" t="s">
        <v>4774</v>
      </c>
      <c r="F1374" s="22"/>
    </row>
    <row r="1375" spans="1:6" ht="11.25">
      <c r="A1375" s="18" t="s">
        <v>1445</v>
      </c>
      <c r="B1375" s="24" t="s">
        <v>1446</v>
      </c>
      <c r="C1375" s="24" t="str">
        <f t="shared" si="21"/>
        <v>D02.04 - Pet Cemetery Services</v>
      </c>
      <c r="D1375" s="22"/>
      <c r="E1375" s="22" t="s">
        <v>4774</v>
      </c>
      <c r="F1375" s="22"/>
    </row>
    <row r="1376" spans="1:6" ht="11.25">
      <c r="A1376" s="18" t="s">
        <v>1447</v>
      </c>
      <c r="B1376" s="24" t="s">
        <v>1448</v>
      </c>
      <c r="C1376" s="24" t="str">
        <f t="shared" si="21"/>
        <v>D02.05 - Pet-Related Financial &amp; Commodities Assistance</v>
      </c>
      <c r="D1376" s="22"/>
      <c r="E1376" s="22" t="s">
        <v>4774</v>
      </c>
      <c r="F1376" s="22"/>
    </row>
    <row r="1377" spans="1:6" ht="11.25">
      <c r="A1377" s="18" t="s">
        <v>1449</v>
      </c>
      <c r="B1377" s="24" t="s">
        <v>1450</v>
      </c>
      <c r="C1377" s="24" t="str">
        <f t="shared" si="21"/>
        <v>D03 - Animal Protection &amp; Welfare</v>
      </c>
      <c r="D1377" s="22"/>
      <c r="E1377" s="22" t="s">
        <v>4774</v>
      </c>
      <c r="F1377" s="22"/>
    </row>
    <row r="1378" spans="1:6" ht="11.25">
      <c r="A1378" s="18" t="s">
        <v>1451</v>
      </c>
      <c r="B1378" s="24" t="s">
        <v>1452</v>
      </c>
      <c r="C1378" s="24" t="str">
        <f t="shared" si="21"/>
        <v>D03.02 - Animal Control</v>
      </c>
      <c r="D1378" s="22"/>
      <c r="E1378" s="22" t="s">
        <v>4774</v>
      </c>
      <c r="F1378" s="22"/>
    </row>
    <row r="1379" spans="1:6" ht="11.25">
      <c r="A1379" s="18" t="s">
        <v>1453</v>
      </c>
      <c r="B1379" s="24" t="s">
        <v>1454</v>
      </c>
      <c r="C1379" s="24" t="str">
        <f t="shared" si="21"/>
        <v>D03.03 - Farm &amp; Domestic Animal Protection &amp; Welfare</v>
      </c>
      <c r="D1379" s="22"/>
      <c r="E1379" s="22" t="s">
        <v>4774</v>
      </c>
      <c r="F1379" s="22"/>
    </row>
    <row r="1380" spans="1:6" ht="11.25">
      <c r="A1380" s="18" t="s">
        <v>1455</v>
      </c>
      <c r="B1380" s="24" t="s">
        <v>1456</v>
      </c>
      <c r="C1380" s="24" t="str">
        <f t="shared" si="21"/>
        <v>D03.04 - Prevention of Cruelty to Animals Enforcement</v>
      </c>
      <c r="D1380" s="22"/>
      <c r="E1380" s="22" t="s">
        <v>4774</v>
      </c>
      <c r="F1380" s="22"/>
    </row>
    <row r="1381" spans="1:6" ht="11.25">
      <c r="A1381" s="18" t="s">
        <v>1457</v>
      </c>
      <c r="B1381" s="24" t="s">
        <v>2696</v>
      </c>
      <c r="C1381" s="24" t="str">
        <f t="shared" si="21"/>
        <v>D04 - Veterinary Services</v>
      </c>
      <c r="D1381" s="22"/>
      <c r="E1381" s="22" t="s">
        <v>4774</v>
      </c>
      <c r="F1381" s="22"/>
    </row>
    <row r="1382" spans="1:6" ht="11.25">
      <c r="A1382" s="18" t="s">
        <v>1458</v>
      </c>
      <c r="B1382" s="24" t="s">
        <v>1459</v>
      </c>
      <c r="C1382" s="24" t="str">
        <f t="shared" si="21"/>
        <v>D05 - Wildlife Preservation &amp; Protection</v>
      </c>
      <c r="D1382" s="22"/>
      <c r="E1382" s="22" t="s">
        <v>4774</v>
      </c>
      <c r="F1382" s="22"/>
    </row>
    <row r="1383" spans="1:6" ht="11.25">
      <c r="A1383" s="18" t="s">
        <v>1460</v>
      </c>
      <c r="B1383" s="24" t="s">
        <v>1461</v>
      </c>
      <c r="C1383" s="24" t="str">
        <f t="shared" si="21"/>
        <v>D05.02 - Bird Preservation &amp; Protection</v>
      </c>
      <c r="D1383" s="22"/>
      <c r="E1383" s="22" t="s">
        <v>4774</v>
      </c>
      <c r="F1383" s="22"/>
    </row>
    <row r="1384" spans="1:6" ht="11.25">
      <c r="A1384" s="18" t="s">
        <v>1462</v>
      </c>
      <c r="B1384" s="24" t="s">
        <v>1463</v>
      </c>
      <c r="C1384" s="24" t="str">
        <f t="shared" si="21"/>
        <v>D05.03 - Fishery Conservation &amp; Management</v>
      </c>
      <c r="D1384" s="22"/>
      <c r="E1384" s="22" t="s">
        <v>4774</v>
      </c>
      <c r="F1384" s="22"/>
    </row>
    <row r="1385" spans="1:6" ht="11.25">
      <c r="A1385" s="18" t="s">
        <v>1464</v>
      </c>
      <c r="B1385" s="24" t="s">
        <v>1465</v>
      </c>
      <c r="C1385" s="24" t="str">
        <f t="shared" si="21"/>
        <v>D05.04 - Marine Animals Preservation &amp; Protection</v>
      </c>
      <c r="D1385" s="22"/>
      <c r="E1385" s="22" t="s">
        <v>4774</v>
      </c>
      <c r="F1385" s="22"/>
    </row>
    <row r="1386" spans="1:6" ht="11.25">
      <c r="A1386" s="18" t="s">
        <v>1466</v>
      </c>
      <c r="B1386" s="24" t="s">
        <v>1467</v>
      </c>
      <c r="C1386" s="24" t="str">
        <f t="shared" si="21"/>
        <v>D05.05 - Wild Animals Preservation &amp; Protection</v>
      </c>
      <c r="D1386" s="22"/>
      <c r="E1386" s="22" t="s">
        <v>4774</v>
      </c>
      <c r="F1386" s="22"/>
    </row>
    <row r="1387" spans="1:6" ht="11.25">
      <c r="A1387" s="18" t="s">
        <v>1468</v>
      </c>
      <c r="B1387" s="24" t="s">
        <v>1469</v>
      </c>
      <c r="C1387" s="24" t="str">
        <f t="shared" si="21"/>
        <v>D06 - Zoological Parks &amp; Aquariums</v>
      </c>
      <c r="D1387" s="22"/>
      <c r="E1387" s="22" t="s">
        <v>4774</v>
      </c>
      <c r="F1387" s="22"/>
    </row>
    <row r="1388" spans="1:6" ht="11.25">
      <c r="A1388" s="18" t="s">
        <v>1470</v>
      </c>
      <c r="B1388" s="24" t="s">
        <v>1471</v>
      </c>
      <c r="C1388" s="24" t="str">
        <f t="shared" si="21"/>
        <v>E01 - Health Care, General/Other</v>
      </c>
      <c r="D1388" s="22"/>
      <c r="E1388" s="22" t="s">
        <v>4774</v>
      </c>
      <c r="F1388" s="22"/>
    </row>
    <row r="1389" spans="1:6" ht="11.25">
      <c r="A1389" s="18" t="s">
        <v>1472</v>
      </c>
      <c r="B1389" s="24" t="s">
        <v>1473</v>
      </c>
      <c r="C1389" s="24" t="str">
        <f t="shared" si="21"/>
        <v>E02 - Alternative Health Care</v>
      </c>
      <c r="D1389" s="22"/>
      <c r="E1389" s="22" t="s">
        <v>4774</v>
      </c>
      <c r="F1389" s="22"/>
    </row>
    <row r="1390" spans="1:6" ht="11.25">
      <c r="A1390" s="18" t="s">
        <v>1474</v>
      </c>
      <c r="B1390" s="24" t="s">
        <v>1475</v>
      </c>
      <c r="C1390" s="24" t="str">
        <f t="shared" si="21"/>
        <v>E02.02 - Acupuncture</v>
      </c>
      <c r="D1390" s="22"/>
      <c r="E1390" s="22" t="s">
        <v>4774</v>
      </c>
      <c r="F1390" s="22"/>
    </row>
    <row r="1391" spans="1:6" ht="11.25">
      <c r="A1391" s="18" t="s">
        <v>1476</v>
      </c>
      <c r="B1391" s="24" t="s">
        <v>1477</v>
      </c>
      <c r="C1391" s="24" t="str">
        <f t="shared" si="21"/>
        <v>E02.03 - Chiropractic Care</v>
      </c>
      <c r="D1391" s="22"/>
      <c r="E1391" s="22" t="s">
        <v>4774</v>
      </c>
      <c r="F1391" s="22"/>
    </row>
    <row r="1392" spans="1:6" ht="11.25">
      <c r="A1392" s="18" t="s">
        <v>1478</v>
      </c>
      <c r="B1392" s="24" t="s">
        <v>1479</v>
      </c>
      <c r="C1392" s="24" t="str">
        <f t="shared" si="21"/>
        <v>E02.04 - Homeopathic Medicine</v>
      </c>
      <c r="D1392" s="22"/>
      <c r="E1392" s="22" t="s">
        <v>4774</v>
      </c>
      <c r="F1392" s="22"/>
    </row>
    <row r="1393" spans="1:6" ht="11.25">
      <c r="A1393" s="18" t="s">
        <v>1480</v>
      </c>
      <c r="B1393" s="24" t="s">
        <v>1481</v>
      </c>
      <c r="C1393" s="24" t="str">
        <f t="shared" si="21"/>
        <v>E02.05 - Naturopathic Medicine</v>
      </c>
      <c r="D1393" s="22"/>
      <c r="E1393" s="22" t="s">
        <v>4774</v>
      </c>
      <c r="F1393" s="22"/>
    </row>
    <row r="1394" spans="1:6" ht="11.25">
      <c r="A1394" s="18" t="s">
        <v>1482</v>
      </c>
      <c r="B1394" s="24" t="s">
        <v>1483</v>
      </c>
      <c r="C1394" s="24" t="str">
        <f t="shared" si="21"/>
        <v>E03 - Anatomical Gifts Provision</v>
      </c>
      <c r="D1394" s="22"/>
      <c r="E1394" s="22" t="s">
        <v>4774</v>
      </c>
      <c r="F1394" s="22"/>
    </row>
    <row r="1395" spans="1:6" ht="11.25">
      <c r="A1395" s="18" t="s">
        <v>1484</v>
      </c>
      <c r="B1395" s="24" t="s">
        <v>1485</v>
      </c>
      <c r="C1395" s="24" t="str">
        <f t="shared" si="21"/>
        <v>E03.02 - Blood Banking</v>
      </c>
      <c r="D1395" s="22"/>
      <c r="E1395" s="22" t="s">
        <v>4774</v>
      </c>
      <c r="F1395" s="22"/>
    </row>
    <row r="1396" spans="1:6" ht="11.25">
      <c r="A1396" s="18" t="s">
        <v>1486</v>
      </c>
      <c r="B1396" s="24" t="s">
        <v>1487</v>
      </c>
      <c r="C1396" s="24" t="str">
        <f t="shared" si="21"/>
        <v>E03.03 - Organ &amp; Tissue Procurement</v>
      </c>
      <c r="D1396" s="22"/>
      <c r="E1396" s="22" t="s">
        <v>4774</v>
      </c>
      <c r="F1396" s="22"/>
    </row>
    <row r="1397" spans="1:6" ht="11.25">
      <c r="A1397" s="18" t="s">
        <v>1488</v>
      </c>
      <c r="B1397" s="24" t="s">
        <v>1489</v>
      </c>
      <c r="C1397" s="24" t="str">
        <f t="shared" si="21"/>
        <v>E04 - Bioethics &amp; Medical Ethics</v>
      </c>
      <c r="D1397" s="22"/>
      <c r="E1397" s="22" t="s">
        <v>4774</v>
      </c>
      <c r="F1397" s="22"/>
    </row>
    <row r="1398" spans="1:6" ht="11.25">
      <c r="A1398" s="18" t="s">
        <v>1490</v>
      </c>
      <c r="B1398" s="24" t="s">
        <v>1491</v>
      </c>
      <c r="C1398" s="24" t="str">
        <f t="shared" si="21"/>
        <v>E05 - Dental Health Care</v>
      </c>
      <c r="D1398" s="22"/>
      <c r="E1398" s="22" t="s">
        <v>4774</v>
      </c>
      <c r="F1398" s="22"/>
    </row>
    <row r="1399" spans="1:6" ht="11.25">
      <c r="A1399" s="18" t="s">
        <v>1492</v>
      </c>
      <c r="B1399" s="24" t="s">
        <v>1493</v>
      </c>
      <c r="C1399" s="24" t="str">
        <f t="shared" si="21"/>
        <v>E06 - Health Care Issues</v>
      </c>
      <c r="D1399" s="22"/>
      <c r="E1399" s="22" t="s">
        <v>4774</v>
      </c>
      <c r="F1399" s="22"/>
    </row>
    <row r="1400" spans="1:6" ht="11.25">
      <c r="A1400" s="18" t="s">
        <v>1494</v>
      </c>
      <c r="B1400" s="24" t="s">
        <v>1495</v>
      </c>
      <c r="C1400" s="24" t="str">
        <f t="shared" si="21"/>
        <v>E06.02 - Health Care Economics</v>
      </c>
      <c r="D1400" s="22"/>
      <c r="E1400" s="22" t="s">
        <v>4774</v>
      </c>
      <c r="F1400" s="22"/>
    </row>
    <row r="1401" spans="1:6" ht="11.25">
      <c r="A1401" s="18" t="s">
        <v>1496</v>
      </c>
      <c r="B1401" s="24" t="s">
        <v>1497</v>
      </c>
      <c r="C1401" s="24" t="str">
        <f t="shared" si="21"/>
        <v>E06.03 - Health Care Reform</v>
      </c>
      <c r="D1401" s="22"/>
      <c r="E1401" s="22" t="s">
        <v>4774</v>
      </c>
      <c r="F1401" s="22"/>
    </row>
    <row r="1402" spans="1:6" ht="11.25">
      <c r="A1402" s="18" t="s">
        <v>1498</v>
      </c>
      <c r="B1402" s="24" t="s">
        <v>1499</v>
      </c>
      <c r="C1402" s="24" t="str">
        <f t="shared" si="21"/>
        <v>E06.04 - Quality of Health Care</v>
      </c>
      <c r="D1402" s="22"/>
      <c r="E1402" s="22" t="s">
        <v>4774</v>
      </c>
      <c r="F1402" s="22"/>
    </row>
    <row r="1403" spans="1:6" ht="11.25">
      <c r="A1403" s="18" t="s">
        <v>1500</v>
      </c>
      <c r="B1403" s="24" t="s">
        <v>1501</v>
      </c>
      <c r="C1403" s="24" t="str">
        <f t="shared" si="21"/>
        <v>E07 - Health Diagnostic, Intervention &amp; Treatment Services</v>
      </c>
      <c r="D1403" s="22"/>
      <c r="E1403" s="22" t="s">
        <v>4774</v>
      </c>
      <c r="F1403" s="22"/>
    </row>
    <row r="1404" spans="1:6" ht="11.25">
      <c r="A1404" s="18" t="s">
        <v>1502</v>
      </c>
      <c r="B1404" s="24" t="s">
        <v>1503</v>
      </c>
      <c r="C1404" s="24" t="str">
        <f t="shared" si="21"/>
        <v>E07.02 - Cardiovascular Technology</v>
      </c>
      <c r="D1404" s="22"/>
      <c r="E1404" s="22" t="s">
        <v>4774</v>
      </c>
      <c r="F1404" s="22"/>
    </row>
    <row r="1405" spans="1:6" ht="11.25">
      <c r="A1405" s="18" t="s">
        <v>1504</v>
      </c>
      <c r="B1405" s="24" t="s">
        <v>1505</v>
      </c>
      <c r="C1405" s="24" t="str">
        <f t="shared" si="21"/>
        <v>E07.03 - Chemotherapy/Radiation</v>
      </c>
      <c r="D1405" s="22"/>
      <c r="E1405" s="22" t="s">
        <v>4774</v>
      </c>
      <c r="F1405" s="22"/>
    </row>
    <row r="1406" spans="1:6" ht="11.25">
      <c r="A1406" s="18" t="s">
        <v>1506</v>
      </c>
      <c r="B1406" s="24" t="s">
        <v>1507</v>
      </c>
      <c r="C1406" s="24" t="str">
        <f t="shared" si="21"/>
        <v>E07.04 - Diagnostic Medical Sonography</v>
      </c>
      <c r="D1406" s="22"/>
      <c r="E1406" s="22" t="s">
        <v>4774</v>
      </c>
      <c r="F1406" s="22"/>
    </row>
    <row r="1407" spans="1:6" ht="11.25">
      <c r="A1407" s="18" t="s">
        <v>1508</v>
      </c>
      <c r="B1407" s="24" t="s">
        <v>1509</v>
      </c>
      <c r="C1407" s="24" t="str">
        <f t="shared" si="21"/>
        <v>E07.05 - Hemodialysis</v>
      </c>
      <c r="D1407" s="22"/>
      <c r="E1407" s="22" t="s">
        <v>4774</v>
      </c>
      <c r="F1407" s="22"/>
    </row>
    <row r="1408" spans="1:6" ht="11.25">
      <c r="A1408" s="18" t="s">
        <v>1510</v>
      </c>
      <c r="B1408" s="24" t="s">
        <v>1511</v>
      </c>
      <c r="C1408" s="24" t="str">
        <f t="shared" si="21"/>
        <v>E07.06 - Magnetic Resonance Imaging</v>
      </c>
      <c r="D1408" s="22"/>
      <c r="E1408" s="22" t="s">
        <v>4774</v>
      </c>
      <c r="F1408" s="22"/>
    </row>
    <row r="1409" spans="1:6" ht="11.25">
      <c r="A1409" s="18" t="s">
        <v>3662</v>
      </c>
      <c r="B1409" s="24" t="s">
        <v>3663</v>
      </c>
      <c r="C1409" s="24" t="str">
        <f t="shared" si="21"/>
        <v>E07.07 - Medical Radiologic Technology</v>
      </c>
      <c r="D1409" s="22"/>
      <c r="E1409" s="22" t="s">
        <v>4774</v>
      </c>
      <c r="F1409" s="22"/>
    </row>
    <row r="1410" spans="1:6" ht="11.25">
      <c r="A1410" s="18" t="s">
        <v>3664</v>
      </c>
      <c r="B1410" s="24" t="s">
        <v>3665</v>
      </c>
      <c r="C1410" s="24" t="str">
        <f aca="true" t="shared" si="22" ref="C1410:C1473">A1410&amp;" - "&amp;B1410</f>
        <v>E08 - Patient &amp; Family Support</v>
      </c>
      <c r="D1410" s="22"/>
      <c r="E1410" s="22" t="s">
        <v>4774</v>
      </c>
      <c r="F1410" s="22"/>
    </row>
    <row r="1411" spans="1:6" ht="11.25">
      <c r="A1411" s="18" t="s">
        <v>3666</v>
      </c>
      <c r="B1411" s="24" t="s">
        <v>3667</v>
      </c>
      <c r="C1411" s="24" t="str">
        <f t="shared" si="22"/>
        <v>E08.02 - Assistive Technology Equipment Provision</v>
      </c>
      <c r="D1411" s="22"/>
      <c r="E1411" s="22" t="s">
        <v>4774</v>
      </c>
      <c r="F1411" s="22"/>
    </row>
    <row r="1412" spans="1:6" ht="11.25">
      <c r="A1412" s="18" t="s">
        <v>3668</v>
      </c>
      <c r="B1412" s="24" t="s">
        <v>3669</v>
      </c>
      <c r="C1412" s="24" t="str">
        <f t="shared" si="22"/>
        <v>E08.03 - Health Care Equipment &amp; Supplies Provision</v>
      </c>
      <c r="D1412" s="22"/>
      <c r="E1412" s="22" t="s">
        <v>4774</v>
      </c>
      <c r="F1412" s="22"/>
    </row>
    <row r="1413" spans="1:6" ht="11.25">
      <c r="A1413" s="18" t="s">
        <v>3670</v>
      </c>
      <c r="B1413" s="24" t="s">
        <v>3671</v>
      </c>
      <c r="C1413" s="24" t="str">
        <f t="shared" si="22"/>
        <v>E08.05 - Health Insurance Counseling</v>
      </c>
      <c r="D1413" s="22"/>
      <c r="E1413" s="22" t="s">
        <v>4774</v>
      </c>
      <c r="F1413" s="22"/>
    </row>
    <row r="1414" spans="1:6" ht="11.25">
      <c r="A1414" s="18" t="s">
        <v>3672</v>
      </c>
      <c r="B1414" s="24" t="s">
        <v>3673</v>
      </c>
      <c r="C1414" s="24" t="str">
        <f t="shared" si="22"/>
        <v>E08.07 - Medical Expense Assistance</v>
      </c>
      <c r="D1414" s="22"/>
      <c r="E1414" s="22" t="s">
        <v>4774</v>
      </c>
      <c r="F1414" s="22"/>
    </row>
    <row r="1415" spans="1:6" ht="11.25">
      <c r="A1415" s="18" t="s">
        <v>3674</v>
      </c>
      <c r="B1415" s="24" t="s">
        <v>3675</v>
      </c>
      <c r="C1415" s="24" t="str">
        <f t="shared" si="22"/>
        <v>E08.08 - Patient Education</v>
      </c>
      <c r="D1415" s="22"/>
      <c r="E1415" s="22" t="s">
        <v>4774</v>
      </c>
      <c r="F1415" s="22"/>
    </row>
    <row r="1416" spans="1:6" ht="11.25">
      <c r="A1416" s="18" t="s">
        <v>3676</v>
      </c>
      <c r="B1416" s="24" t="s">
        <v>3677</v>
      </c>
      <c r="C1416" s="24" t="str">
        <f t="shared" si="22"/>
        <v>E08.09 - Patient &amp; Family Enrichment</v>
      </c>
      <c r="D1416" s="22"/>
      <c r="E1416" s="22" t="s">
        <v>4774</v>
      </c>
      <c r="F1416" s="22"/>
    </row>
    <row r="1417" spans="1:6" ht="11.25">
      <c r="A1417" s="18" t="s">
        <v>3678</v>
      </c>
      <c r="B1417" s="24" t="s">
        <v>3679</v>
      </c>
      <c r="C1417" s="24" t="str">
        <f t="shared" si="22"/>
        <v>E08.10 - Patient &amp; Family Housing</v>
      </c>
      <c r="D1417" s="22"/>
      <c r="E1417" s="22" t="s">
        <v>4774</v>
      </c>
      <c r="F1417" s="22"/>
    </row>
    <row r="1418" spans="1:6" ht="11.25">
      <c r="A1418" s="18" t="s">
        <v>3680</v>
      </c>
      <c r="B1418" s="24" t="s">
        <v>3681</v>
      </c>
      <c r="C1418" s="24" t="str">
        <f t="shared" si="22"/>
        <v>E08.11 - Wish Foundation Programs</v>
      </c>
      <c r="D1418" s="22"/>
      <c r="E1418" s="22" t="s">
        <v>4774</v>
      </c>
      <c r="F1418" s="22"/>
    </row>
    <row r="1419" spans="1:6" ht="11.25">
      <c r="A1419" s="18" t="s">
        <v>3682</v>
      </c>
      <c r="B1419" s="24" t="s">
        <v>3981</v>
      </c>
      <c r="C1419" s="24" t="str">
        <f t="shared" si="22"/>
        <v>E09 - Patient Care/Health Care Delivery</v>
      </c>
      <c r="D1419" s="22"/>
      <c r="E1419" s="22" t="s">
        <v>4774</v>
      </c>
      <c r="F1419" s="22"/>
    </row>
    <row r="1420" spans="1:6" ht="11.25">
      <c r="A1420" s="18" t="s">
        <v>3982</v>
      </c>
      <c r="B1420" s="24" t="s">
        <v>3983</v>
      </c>
      <c r="C1420" s="24" t="str">
        <f t="shared" si="22"/>
        <v>E09.02 - Ambulatory &amp; Primary Health Care</v>
      </c>
      <c r="D1420" s="22"/>
      <c r="E1420" s="22" t="s">
        <v>4774</v>
      </c>
      <c r="F1420" s="22"/>
    </row>
    <row r="1421" spans="1:6" ht="11.25">
      <c r="A1421" s="18" t="s">
        <v>3984</v>
      </c>
      <c r="B1421" s="24" t="s">
        <v>3985</v>
      </c>
      <c r="C1421" s="24" t="str">
        <f t="shared" si="22"/>
        <v>E09.03 - Emergency Services, Hospital-Based</v>
      </c>
      <c r="D1421" s="22"/>
      <c r="E1421" s="22" t="s">
        <v>4774</v>
      </c>
      <c r="F1421" s="22"/>
    </row>
    <row r="1422" spans="1:6" ht="11.25">
      <c r="A1422" s="18" t="s">
        <v>3986</v>
      </c>
      <c r="B1422" s="24" t="s">
        <v>3987</v>
      </c>
      <c r="C1422" s="24" t="str">
        <f t="shared" si="22"/>
        <v>E09.04 - Home Health Care</v>
      </c>
      <c r="D1422" s="22"/>
      <c r="E1422" s="22" t="s">
        <v>4774</v>
      </c>
      <c r="F1422" s="22"/>
    </row>
    <row r="1423" spans="1:6" ht="11.25">
      <c r="A1423" s="18" t="s">
        <v>3988</v>
      </c>
      <c r="B1423" s="24" t="s">
        <v>3989</v>
      </c>
      <c r="C1423" s="24" t="str">
        <f t="shared" si="22"/>
        <v>E09.05 - Hospice Care</v>
      </c>
      <c r="D1423" s="22"/>
      <c r="E1423" s="22" t="s">
        <v>4774</v>
      </c>
      <c r="F1423" s="22"/>
    </row>
    <row r="1424" spans="1:6" ht="11.25">
      <c r="A1424" s="18" t="s">
        <v>3990</v>
      </c>
      <c r="B1424" s="24" t="s">
        <v>3991</v>
      </c>
      <c r="C1424" s="24" t="str">
        <f t="shared" si="22"/>
        <v>E09.06 - Inpatient/Hospital Care</v>
      </c>
      <c r="D1424" s="22"/>
      <c r="E1424" s="22" t="s">
        <v>4774</v>
      </c>
      <c r="F1424" s="22"/>
    </row>
    <row r="1425" spans="1:6" ht="11.25">
      <c r="A1425" s="18" t="s">
        <v>3992</v>
      </c>
      <c r="B1425" s="24" t="s">
        <v>3993</v>
      </c>
      <c r="C1425" s="24" t="str">
        <f t="shared" si="22"/>
        <v>E09.07 - Nursing Home Care</v>
      </c>
      <c r="D1425" s="22"/>
      <c r="E1425" s="22" t="s">
        <v>4774</v>
      </c>
      <c r="F1425" s="22"/>
    </row>
    <row r="1426" spans="1:6" ht="11.25">
      <c r="A1426" s="18" t="s">
        <v>3994</v>
      </c>
      <c r="B1426" s="24" t="s">
        <v>3995</v>
      </c>
      <c r="C1426" s="24" t="str">
        <f t="shared" si="22"/>
        <v>E09.10 - Rural Health Services</v>
      </c>
      <c r="D1426" s="22"/>
      <c r="E1426" s="22" t="s">
        <v>4774</v>
      </c>
      <c r="F1426" s="22"/>
    </row>
    <row r="1427" spans="1:6" ht="11.25">
      <c r="A1427" s="18" t="s">
        <v>3996</v>
      </c>
      <c r="B1427" s="24" t="s">
        <v>3997</v>
      </c>
      <c r="C1427" s="24" t="str">
        <f t="shared" si="22"/>
        <v>E10 - Pharmaceuticals</v>
      </c>
      <c r="D1427" s="22"/>
      <c r="E1427" s="22" t="s">
        <v>4774</v>
      </c>
      <c r="F1427" s="22"/>
    </row>
    <row r="1428" spans="1:6" ht="11.25">
      <c r="A1428" s="18" t="s">
        <v>3998</v>
      </c>
      <c r="B1428" s="24" t="s">
        <v>3999</v>
      </c>
      <c r="C1428" s="24" t="str">
        <f t="shared" si="22"/>
        <v>E11 - Public Health</v>
      </c>
      <c r="D1428" s="22"/>
      <c r="E1428" s="22" t="s">
        <v>4774</v>
      </c>
      <c r="F1428" s="22"/>
    </row>
    <row r="1429" spans="1:6" ht="11.25">
      <c r="A1429" s="18" t="s">
        <v>4000</v>
      </c>
      <c r="B1429" s="24" t="s">
        <v>4001</v>
      </c>
      <c r="C1429" s="24" t="str">
        <f t="shared" si="22"/>
        <v>E11.02 - Environmental Health</v>
      </c>
      <c r="D1429" s="22"/>
      <c r="E1429" s="22" t="s">
        <v>4774</v>
      </c>
      <c r="F1429" s="22"/>
    </row>
    <row r="1430" spans="1:6" ht="11.25">
      <c r="A1430" s="18" t="s">
        <v>4002</v>
      </c>
      <c r="B1430" s="24" t="s">
        <v>4003</v>
      </c>
      <c r="C1430" s="24" t="str">
        <f t="shared" si="22"/>
        <v>E11.03 - International Public Health/International Health</v>
      </c>
      <c r="D1430" s="22"/>
      <c r="E1430" s="22" t="s">
        <v>4774</v>
      </c>
      <c r="F1430" s="22"/>
    </row>
    <row r="1431" spans="1:6" ht="11.25">
      <c r="A1431" s="18" t="s">
        <v>3845</v>
      </c>
      <c r="B1431" s="24" t="s">
        <v>3846</v>
      </c>
      <c r="C1431" s="24" t="str">
        <f t="shared" si="22"/>
        <v>E11.04 - Occupational Health &amp; Industrial Hygiene</v>
      </c>
      <c r="D1431" s="22"/>
      <c r="E1431" s="22" t="s">
        <v>4774</v>
      </c>
      <c r="F1431" s="22"/>
    </row>
    <row r="1432" spans="1:6" ht="11.25">
      <c r="A1432" s="18" t="s">
        <v>3847</v>
      </c>
      <c r="B1432" s="24" t="s">
        <v>3848</v>
      </c>
      <c r="C1432" s="24" t="str">
        <f t="shared" si="22"/>
        <v>E11.05 - Preventive Health</v>
      </c>
      <c r="D1432" s="22"/>
      <c r="E1432" s="22" t="s">
        <v>4774</v>
      </c>
      <c r="F1432" s="22"/>
    </row>
    <row r="1433" spans="1:6" ht="11.25">
      <c r="A1433" s="18" t="s">
        <v>3849</v>
      </c>
      <c r="B1433" s="24" t="s">
        <v>3850</v>
      </c>
      <c r="C1433" s="24" t="str">
        <f t="shared" si="22"/>
        <v>E12 - Rehabilitation Services</v>
      </c>
      <c r="D1433" s="22"/>
      <c r="E1433" s="22" t="s">
        <v>4774</v>
      </c>
      <c r="F1433" s="22"/>
    </row>
    <row r="1434" spans="1:6" ht="11.25">
      <c r="A1434" s="18" t="s">
        <v>3851</v>
      </c>
      <c r="B1434" s="24" t="s">
        <v>3941</v>
      </c>
      <c r="C1434" s="24" t="str">
        <f t="shared" si="22"/>
        <v>E12.06 - Early Intervention &amp; Prevention</v>
      </c>
      <c r="D1434" s="22"/>
      <c r="E1434" s="22" t="s">
        <v>4774</v>
      </c>
      <c r="F1434" s="22"/>
    </row>
    <row r="1435" spans="1:6" ht="11.25">
      <c r="A1435" s="18" t="s">
        <v>3942</v>
      </c>
      <c r="B1435" s="24" t="s">
        <v>3943</v>
      </c>
      <c r="C1435" s="24" t="str">
        <f t="shared" si="22"/>
        <v>E12.07 - Independent Living Skills</v>
      </c>
      <c r="D1435" s="22"/>
      <c r="E1435" s="22" t="s">
        <v>4774</v>
      </c>
      <c r="F1435" s="22"/>
    </row>
    <row r="1436" spans="1:6" ht="11.25">
      <c r="A1436" s="18" t="s">
        <v>3944</v>
      </c>
      <c r="B1436" s="24" t="s">
        <v>3945</v>
      </c>
      <c r="C1436" s="24" t="str">
        <f t="shared" si="22"/>
        <v>E12.08 - Occupational Therapy</v>
      </c>
      <c r="D1436" s="22"/>
      <c r="E1436" s="22" t="s">
        <v>4774</v>
      </c>
      <c r="F1436" s="22"/>
    </row>
    <row r="1437" spans="1:6" ht="11.25">
      <c r="A1437" s="18" t="s">
        <v>3946</v>
      </c>
      <c r="B1437" s="24" t="s">
        <v>3947</v>
      </c>
      <c r="C1437" s="24" t="str">
        <f t="shared" si="22"/>
        <v>E12.09 - Physical Therapy</v>
      </c>
      <c r="D1437" s="22"/>
      <c r="E1437" s="22" t="s">
        <v>4774</v>
      </c>
      <c r="F1437" s="22"/>
    </row>
    <row r="1438" spans="1:6" ht="11.25">
      <c r="A1438" s="18" t="s">
        <v>3948</v>
      </c>
      <c r="B1438" s="24" t="s">
        <v>3949</v>
      </c>
      <c r="C1438" s="24" t="str">
        <f t="shared" si="22"/>
        <v>E12.10 - Rehabilitation of Hearing Impaired</v>
      </c>
      <c r="D1438" s="22"/>
      <c r="E1438" s="22" t="s">
        <v>4774</v>
      </c>
      <c r="F1438" s="22"/>
    </row>
    <row r="1439" spans="1:6" ht="11.25">
      <c r="A1439" s="18" t="s">
        <v>3950</v>
      </c>
      <c r="B1439" s="24" t="s">
        <v>3951</v>
      </c>
      <c r="C1439" s="24" t="str">
        <f t="shared" si="22"/>
        <v>E12.11 - Rehabilitation of Language &amp; Speech Disorders</v>
      </c>
      <c r="D1439" s="22"/>
      <c r="E1439" s="22" t="s">
        <v>4774</v>
      </c>
      <c r="F1439" s="22"/>
    </row>
    <row r="1440" spans="1:6" ht="11.25">
      <c r="A1440" s="18" t="s">
        <v>3952</v>
      </c>
      <c r="B1440" s="24" t="s">
        <v>3953</v>
      </c>
      <c r="C1440" s="24" t="str">
        <f t="shared" si="22"/>
        <v>E13 - Reproductive Health</v>
      </c>
      <c r="D1440" s="22"/>
      <c r="E1440" s="22" t="s">
        <v>4774</v>
      </c>
      <c r="F1440" s="22"/>
    </row>
    <row r="1441" spans="1:6" ht="11.25">
      <c r="A1441" s="18" t="s">
        <v>3954</v>
      </c>
      <c r="B1441" s="24" t="s">
        <v>3955</v>
      </c>
      <c r="C1441" s="24" t="str">
        <f t="shared" si="22"/>
        <v>E13.02 - Family Planning</v>
      </c>
      <c r="D1441" s="22"/>
      <c r="E1441" s="22" t="s">
        <v>4774</v>
      </c>
      <c r="F1441" s="22"/>
    </row>
    <row r="1442" spans="1:6" ht="11.25">
      <c r="A1442" s="18" t="s">
        <v>3956</v>
      </c>
      <c r="B1442" s="24" t="s">
        <v>3957</v>
      </c>
      <c r="C1442" s="24" t="str">
        <f t="shared" si="22"/>
        <v>E13.03 - Maternal &amp; Infant Care</v>
      </c>
      <c r="D1442" s="22"/>
      <c r="E1442" s="22" t="s">
        <v>4774</v>
      </c>
      <c r="F1442" s="22"/>
    </row>
    <row r="1443" spans="1:6" ht="11.25">
      <c r="A1443" s="18" t="s">
        <v>3958</v>
      </c>
      <c r="B1443" s="24" t="s">
        <v>3959</v>
      </c>
      <c r="C1443" s="24" t="str">
        <f t="shared" si="22"/>
        <v>E13.04 - Sexuality Education</v>
      </c>
      <c r="D1443" s="22"/>
      <c r="E1443" s="22" t="s">
        <v>4774</v>
      </c>
      <c r="F1443" s="22"/>
    </row>
    <row r="1444" spans="1:6" ht="11.25">
      <c r="A1444" s="18" t="s">
        <v>3960</v>
      </c>
      <c r="B1444" s="24" t="s">
        <v>3961</v>
      </c>
      <c r="C1444" s="24" t="str">
        <f t="shared" si="22"/>
        <v>F01 - Mental Health, Substance Abuse Programs, General/other</v>
      </c>
      <c r="D1444" s="22"/>
      <c r="E1444" s="22" t="s">
        <v>4774</v>
      </c>
      <c r="F1444" s="22"/>
    </row>
    <row r="1445" spans="1:6" ht="11.25">
      <c r="A1445" s="18" t="s">
        <v>3962</v>
      </c>
      <c r="B1445" s="24" t="s">
        <v>3963</v>
      </c>
      <c r="C1445" s="24" t="str">
        <f t="shared" si="22"/>
        <v>F02 - Crisis Intervention</v>
      </c>
      <c r="D1445" s="22"/>
      <c r="E1445" s="22" t="s">
        <v>4774</v>
      </c>
      <c r="F1445" s="22"/>
    </row>
    <row r="1446" spans="1:6" ht="11.25">
      <c r="A1446" s="18" t="s">
        <v>3964</v>
      </c>
      <c r="B1446" s="24" t="s">
        <v>3965</v>
      </c>
      <c r="C1446" s="24" t="str">
        <f t="shared" si="22"/>
        <v>F02.02 - Sexual Assault Crisis Intervention</v>
      </c>
      <c r="D1446" s="22"/>
      <c r="E1446" s="22" t="s">
        <v>4774</v>
      </c>
      <c r="F1446" s="22"/>
    </row>
    <row r="1447" spans="1:6" ht="11.25">
      <c r="A1447" s="18" t="s">
        <v>3966</v>
      </c>
      <c r="B1447" s="24" t="s">
        <v>3967</v>
      </c>
      <c r="C1447" s="24" t="str">
        <f t="shared" si="22"/>
        <v>F02.03 - Substance Abuse Crisis Intervention</v>
      </c>
      <c r="D1447" s="22"/>
      <c r="E1447" s="22" t="s">
        <v>4774</v>
      </c>
      <c r="F1447" s="22"/>
    </row>
    <row r="1448" spans="1:6" ht="11.25">
      <c r="A1448" s="18" t="s">
        <v>3968</v>
      </c>
      <c r="B1448" s="24" t="s">
        <v>3969</v>
      </c>
      <c r="C1448" s="24" t="str">
        <f t="shared" si="22"/>
        <v>F02.04 - Suicide Prevention</v>
      </c>
      <c r="D1448" s="22"/>
      <c r="E1448" s="22" t="s">
        <v>4774</v>
      </c>
      <c r="F1448" s="22"/>
    </row>
    <row r="1449" spans="1:6" ht="11.25">
      <c r="A1449" s="18" t="s">
        <v>3970</v>
      </c>
      <c r="B1449" s="24" t="s">
        <v>3971</v>
      </c>
      <c r="C1449" s="24" t="str">
        <f t="shared" si="22"/>
        <v>F03 - Mental Disorders</v>
      </c>
      <c r="D1449" s="22"/>
      <c r="E1449" s="22" t="s">
        <v>4774</v>
      </c>
      <c r="F1449" s="22"/>
    </row>
    <row r="1450" spans="1:6" ht="11.25">
      <c r="A1450" s="18" t="s">
        <v>3972</v>
      </c>
      <c r="B1450" s="24" t="s">
        <v>3973</v>
      </c>
      <c r="C1450" s="24" t="str">
        <f t="shared" si="22"/>
        <v>F03.03 - Anxiety Disorders</v>
      </c>
      <c r="D1450" s="22"/>
      <c r="E1450" s="22" t="s">
        <v>4774</v>
      </c>
      <c r="F1450" s="22"/>
    </row>
    <row r="1451" spans="1:6" ht="11.25">
      <c r="A1451" s="18" t="s">
        <v>3974</v>
      </c>
      <c r="B1451" s="24" t="s">
        <v>3975</v>
      </c>
      <c r="C1451" s="24" t="str">
        <f t="shared" si="22"/>
        <v>F03.04 - Childhood Behavioral Disorders</v>
      </c>
      <c r="D1451" s="22"/>
      <c r="E1451" s="22" t="s">
        <v>4774</v>
      </c>
      <c r="F1451" s="22"/>
    </row>
    <row r="1452" spans="1:6" ht="11.25">
      <c r="A1452" s="18" t="s">
        <v>3976</v>
      </c>
      <c r="B1452" s="24" t="s">
        <v>3977</v>
      </c>
      <c r="C1452" s="24" t="str">
        <f t="shared" si="22"/>
        <v>F03.05 - Cognitive Disorders</v>
      </c>
      <c r="D1452" s="22"/>
      <c r="E1452" s="22" t="s">
        <v>4774</v>
      </c>
      <c r="F1452" s="22"/>
    </row>
    <row r="1453" spans="1:6" ht="11.25">
      <c r="A1453" s="18" t="s">
        <v>3978</v>
      </c>
      <c r="B1453" s="24" t="s">
        <v>3979</v>
      </c>
      <c r="C1453" s="24" t="str">
        <f t="shared" si="22"/>
        <v>F03.07 - Eating Disorders</v>
      </c>
      <c r="D1453" s="22"/>
      <c r="E1453" s="22" t="s">
        <v>4774</v>
      </c>
      <c r="F1453" s="22"/>
    </row>
    <row r="1454" spans="1:6" ht="11.25">
      <c r="A1454" s="18" t="s">
        <v>3980</v>
      </c>
      <c r="B1454" s="24" t="s">
        <v>4683</v>
      </c>
      <c r="C1454" s="24" t="str">
        <f t="shared" si="22"/>
        <v>F03.09 - Impulse-Control Disorders</v>
      </c>
      <c r="D1454" s="22"/>
      <c r="E1454" s="22" t="s">
        <v>4774</v>
      </c>
      <c r="F1454" s="22"/>
    </row>
    <row r="1455" spans="1:6" ht="11.25">
      <c r="A1455" s="18" t="s">
        <v>4684</v>
      </c>
      <c r="B1455" s="24" t="s">
        <v>4685</v>
      </c>
      <c r="C1455" s="24" t="str">
        <f t="shared" si="22"/>
        <v>F03.10 - Mood Disorders</v>
      </c>
      <c r="D1455" s="22"/>
      <c r="E1455" s="22" t="s">
        <v>4774</v>
      </c>
      <c r="F1455" s="22"/>
    </row>
    <row r="1456" spans="1:6" ht="11.25">
      <c r="A1456" s="18" t="s">
        <v>4686</v>
      </c>
      <c r="B1456" s="24" t="s">
        <v>4687</v>
      </c>
      <c r="C1456" s="24" t="str">
        <f t="shared" si="22"/>
        <v>F03.11 - Personality Disorders</v>
      </c>
      <c r="D1456" s="22"/>
      <c r="E1456" s="22" t="s">
        <v>4774</v>
      </c>
      <c r="F1456" s="22"/>
    </row>
    <row r="1457" spans="1:6" ht="11.25">
      <c r="A1457" s="18" t="s">
        <v>4688</v>
      </c>
      <c r="B1457" s="24" t="s">
        <v>4689</v>
      </c>
      <c r="C1457" s="24" t="str">
        <f t="shared" si="22"/>
        <v>F03.16 - Psychophysiological Disorders</v>
      </c>
      <c r="D1457" s="22"/>
      <c r="E1457" s="22" t="s">
        <v>4774</v>
      </c>
      <c r="F1457" s="22"/>
    </row>
    <row r="1458" spans="1:6" ht="11.25">
      <c r="A1458" s="18" t="s">
        <v>4690</v>
      </c>
      <c r="B1458" s="24" t="s">
        <v>4691</v>
      </c>
      <c r="C1458" s="24" t="str">
        <f t="shared" si="22"/>
        <v>F03.17 - Schizophrenia &amp; Other Psychotic Disorders</v>
      </c>
      <c r="D1458" s="22"/>
      <c r="E1458" s="22" t="s">
        <v>4774</v>
      </c>
      <c r="F1458" s="22"/>
    </row>
    <row r="1459" spans="1:6" ht="11.25">
      <c r="A1459" s="18" t="s">
        <v>4692</v>
      </c>
      <c r="B1459" s="24" t="s">
        <v>4693</v>
      </c>
      <c r="C1459" s="24" t="str">
        <f t="shared" si="22"/>
        <v>F03.18 - Sexual &amp; Gender Identity Disorders</v>
      </c>
      <c r="D1459" s="22"/>
      <c r="E1459" s="22" t="s">
        <v>4774</v>
      </c>
      <c r="F1459" s="22"/>
    </row>
    <row r="1460" spans="1:6" ht="11.25">
      <c r="A1460" s="18" t="s">
        <v>4694</v>
      </c>
      <c r="B1460" s="24" t="s">
        <v>4695</v>
      </c>
      <c r="C1460" s="24" t="str">
        <f t="shared" si="22"/>
        <v>F03.19 - Sleep Disorders</v>
      </c>
      <c r="D1460" s="22"/>
      <c r="E1460" s="22" t="s">
        <v>4774</v>
      </c>
      <c r="F1460" s="22"/>
    </row>
    <row r="1461" spans="1:6" ht="11.25">
      <c r="A1461" s="18" t="s">
        <v>4696</v>
      </c>
      <c r="B1461" s="24" t="s">
        <v>4697</v>
      </c>
      <c r="C1461" s="24" t="str">
        <f t="shared" si="22"/>
        <v>F04 - Mental Health Treatment</v>
      </c>
      <c r="D1461" s="22"/>
      <c r="E1461" s="22" t="s">
        <v>4774</v>
      </c>
      <c r="F1461" s="22"/>
    </row>
    <row r="1462" spans="1:6" ht="11.25">
      <c r="A1462" s="18" t="s">
        <v>4698</v>
      </c>
      <c r="B1462" s="24" t="s">
        <v>4699</v>
      </c>
      <c r="C1462" s="24" t="str">
        <f t="shared" si="22"/>
        <v>F04.02 - Inpatient Mental Health Treatment</v>
      </c>
      <c r="D1462" s="22"/>
      <c r="E1462" s="22" t="s">
        <v>4774</v>
      </c>
      <c r="F1462" s="22"/>
    </row>
    <row r="1463" spans="1:6" ht="11.25">
      <c r="A1463" s="18" t="s">
        <v>4700</v>
      </c>
      <c r="B1463" s="24" t="s">
        <v>2447</v>
      </c>
      <c r="C1463" s="24" t="str">
        <f t="shared" si="22"/>
        <v>F04.03 - Outpatient Mental Health Treatment</v>
      </c>
      <c r="D1463" s="22"/>
      <c r="E1463" s="22" t="s">
        <v>4774</v>
      </c>
      <c r="F1463" s="22"/>
    </row>
    <row r="1464" spans="1:6" ht="11.25">
      <c r="A1464" s="18" t="s">
        <v>2448</v>
      </c>
      <c r="B1464" s="24" t="s">
        <v>2449</v>
      </c>
      <c r="C1464" s="24" t="str">
        <f t="shared" si="22"/>
        <v>F04.04 - Residential Mental Health Treatment</v>
      </c>
      <c r="D1464" s="22"/>
      <c r="E1464" s="22" t="s">
        <v>4774</v>
      </c>
      <c r="F1464" s="22"/>
    </row>
    <row r="1465" spans="1:6" ht="11.25">
      <c r="A1465" s="18" t="s">
        <v>2450</v>
      </c>
      <c r="B1465" s="24" t="s">
        <v>2451</v>
      </c>
      <c r="C1465" s="24" t="str">
        <f t="shared" si="22"/>
        <v>F05 - Psychiatric Case Management</v>
      </c>
      <c r="D1465" s="22"/>
      <c r="E1465" s="22" t="s">
        <v>4774</v>
      </c>
      <c r="F1465" s="22"/>
    </row>
    <row r="1466" spans="1:6" ht="11.25">
      <c r="A1466" s="18" t="s">
        <v>2452</v>
      </c>
      <c r="B1466" s="24" t="s">
        <v>2453</v>
      </c>
      <c r="C1466" s="24" t="str">
        <f t="shared" si="22"/>
        <v>F06 - Specialized Counseling</v>
      </c>
      <c r="D1466" s="22"/>
      <c r="E1466" s="22" t="s">
        <v>4774</v>
      </c>
      <c r="F1466" s="22"/>
    </row>
    <row r="1467" spans="1:6" ht="11.25">
      <c r="A1467" s="18" t="s">
        <v>2454</v>
      </c>
      <c r="B1467" s="24" t="s">
        <v>2455</v>
      </c>
      <c r="C1467" s="24" t="str">
        <f t="shared" si="22"/>
        <v>F06.02 - Family Violence Counseling</v>
      </c>
      <c r="D1467" s="22"/>
      <c r="E1467" s="22" t="s">
        <v>4774</v>
      </c>
      <c r="F1467" s="22"/>
    </row>
    <row r="1468" spans="1:6" ht="11.25">
      <c r="A1468" s="18" t="s">
        <v>2456</v>
      </c>
      <c r="B1468" s="24" t="s">
        <v>2457</v>
      </c>
      <c r="C1468" s="24" t="str">
        <f t="shared" si="22"/>
        <v>F06.02.02 - Child Abuse Counseling</v>
      </c>
      <c r="D1468" s="22"/>
      <c r="E1468" s="22" t="s">
        <v>4774</v>
      </c>
      <c r="F1468" s="22"/>
    </row>
    <row r="1469" spans="1:6" ht="11.25">
      <c r="A1469" s="18" t="s">
        <v>2458</v>
      </c>
      <c r="B1469" s="24" t="s">
        <v>2459</v>
      </c>
      <c r="C1469" s="24" t="str">
        <f t="shared" si="22"/>
        <v>F06.02.03 - Spouse Abuse Counseling</v>
      </c>
      <c r="D1469" s="22"/>
      <c r="E1469" s="22" t="s">
        <v>4774</v>
      </c>
      <c r="F1469" s="22"/>
    </row>
    <row r="1470" spans="1:6" ht="11.25">
      <c r="A1470" s="18" t="s">
        <v>2460</v>
      </c>
      <c r="B1470" s="24" t="s">
        <v>2461</v>
      </c>
      <c r="C1470" s="24" t="str">
        <f t="shared" si="22"/>
        <v>F06.03 - Grief Counseling</v>
      </c>
      <c r="D1470" s="22"/>
      <c r="E1470" s="22" t="s">
        <v>4774</v>
      </c>
      <c r="F1470" s="22"/>
    </row>
    <row r="1471" spans="1:6" ht="11.25">
      <c r="A1471" s="18" t="s">
        <v>2462</v>
      </c>
      <c r="B1471" s="24" t="s">
        <v>2463</v>
      </c>
      <c r="C1471" s="24" t="str">
        <f t="shared" si="22"/>
        <v>F06.04 - Marriage Counseling</v>
      </c>
      <c r="D1471" s="22"/>
      <c r="E1471" s="22" t="s">
        <v>4774</v>
      </c>
      <c r="F1471" s="22"/>
    </row>
    <row r="1472" spans="1:6" ht="11.25">
      <c r="A1472" s="18" t="s">
        <v>2464</v>
      </c>
      <c r="B1472" s="24" t="s">
        <v>2465</v>
      </c>
      <c r="C1472" s="24" t="str">
        <f t="shared" si="22"/>
        <v>F06.05 - Pastoral Counseling</v>
      </c>
      <c r="D1472" s="22"/>
      <c r="E1472" s="22" t="s">
        <v>4774</v>
      </c>
      <c r="F1472" s="22"/>
    </row>
    <row r="1473" spans="1:6" ht="11.25">
      <c r="A1473" s="18" t="s">
        <v>2466</v>
      </c>
      <c r="B1473" s="24" t="s">
        <v>2467</v>
      </c>
      <c r="C1473" s="24" t="str">
        <f t="shared" si="22"/>
        <v>F06.06 - Peer Counseling</v>
      </c>
      <c r="D1473" s="22"/>
      <c r="E1473" s="22" t="s">
        <v>4774</v>
      </c>
      <c r="F1473" s="22"/>
    </row>
    <row r="1474" spans="1:6" ht="11.25">
      <c r="A1474" s="18" t="s">
        <v>2468</v>
      </c>
      <c r="B1474" s="24" t="s">
        <v>2469</v>
      </c>
      <c r="C1474" s="24" t="str">
        <f aca="true" t="shared" si="23" ref="C1474:C1537">A1474&amp;" - "&amp;B1474</f>
        <v>F07 - Specialized Therapy</v>
      </c>
      <c r="D1474" s="22"/>
      <c r="E1474" s="22" t="s">
        <v>4774</v>
      </c>
      <c r="F1474" s="22"/>
    </row>
    <row r="1475" spans="1:6" ht="11.25">
      <c r="A1475" s="18" t="s">
        <v>2470</v>
      </c>
      <c r="B1475" s="24" t="s">
        <v>2471</v>
      </c>
      <c r="C1475" s="24" t="str">
        <f t="shared" si="23"/>
        <v>F07.02 - Animal-Assisted Therapy</v>
      </c>
      <c r="D1475" s="22"/>
      <c r="E1475" s="22" t="s">
        <v>4774</v>
      </c>
      <c r="F1475" s="22"/>
    </row>
    <row r="1476" spans="1:6" ht="11.25">
      <c r="A1476" s="18" t="s">
        <v>2472</v>
      </c>
      <c r="B1476" s="24" t="s">
        <v>2473</v>
      </c>
      <c r="C1476" s="24" t="str">
        <f t="shared" si="23"/>
        <v>F07.03 - Creative Arts Therapy</v>
      </c>
      <c r="D1476" s="22"/>
      <c r="E1476" s="22" t="s">
        <v>4774</v>
      </c>
      <c r="F1476" s="22"/>
    </row>
    <row r="1477" spans="1:6" ht="11.25">
      <c r="A1477" s="18" t="s">
        <v>2474</v>
      </c>
      <c r="B1477" s="24" t="s">
        <v>2475</v>
      </c>
      <c r="C1477" s="24" t="str">
        <f t="shared" si="23"/>
        <v>F08 - Substance Abuse</v>
      </c>
      <c r="D1477" s="22"/>
      <c r="E1477" s="22" t="s">
        <v>4774</v>
      </c>
      <c r="F1477" s="22"/>
    </row>
    <row r="1478" spans="1:6" ht="11.25">
      <c r="A1478" s="18" t="s">
        <v>2476</v>
      </c>
      <c r="B1478" s="24" t="s">
        <v>2477</v>
      </c>
      <c r="C1478" s="24" t="str">
        <f t="shared" si="23"/>
        <v>F08.02 - Assessment for Substance Abuse</v>
      </c>
      <c r="D1478" s="22"/>
      <c r="E1478" s="22" t="s">
        <v>4774</v>
      </c>
      <c r="F1478" s="22"/>
    </row>
    <row r="1479" spans="1:6" ht="11.25">
      <c r="A1479" s="18" t="s">
        <v>2478</v>
      </c>
      <c r="B1479" s="24" t="s">
        <v>2479</v>
      </c>
      <c r="C1479" s="24" t="str">
        <f t="shared" si="23"/>
        <v>F08.03 - Detoxification</v>
      </c>
      <c r="D1479" s="22"/>
      <c r="E1479" s="22" t="s">
        <v>4774</v>
      </c>
      <c r="F1479" s="22"/>
    </row>
    <row r="1480" spans="1:6" ht="11.25">
      <c r="A1480" s="18" t="s">
        <v>5041</v>
      </c>
      <c r="B1480" s="24" t="s">
        <v>5042</v>
      </c>
      <c r="C1480" s="24" t="str">
        <f t="shared" si="23"/>
        <v>F08.04 - Inpatient Substance Abuse Treatment</v>
      </c>
      <c r="D1480" s="22"/>
      <c r="E1480" s="22" t="s">
        <v>4774</v>
      </c>
      <c r="F1480" s="22"/>
    </row>
    <row r="1481" spans="1:6" ht="11.25">
      <c r="A1481" s="18" t="s">
        <v>5043</v>
      </c>
      <c r="B1481" s="24" t="s">
        <v>5044</v>
      </c>
      <c r="C1481" s="24" t="str">
        <f t="shared" si="23"/>
        <v>F08.05 - Outpatient Substance Abuse Treatment</v>
      </c>
      <c r="D1481" s="22"/>
      <c r="E1481" s="22" t="s">
        <v>4774</v>
      </c>
      <c r="F1481" s="22"/>
    </row>
    <row r="1482" spans="1:6" ht="11.25">
      <c r="A1482" s="18" t="s">
        <v>5045</v>
      </c>
      <c r="B1482" s="24" t="s">
        <v>5046</v>
      </c>
      <c r="C1482" s="24" t="str">
        <f t="shared" si="23"/>
        <v>F08.06 - Relapse Prevention/Transitional Substance Abuse</v>
      </c>
      <c r="D1482" s="22"/>
      <c r="E1482" s="22" t="s">
        <v>4774</v>
      </c>
      <c r="F1482" s="22"/>
    </row>
    <row r="1483" spans="1:6" ht="11.25">
      <c r="A1483" s="18" t="s">
        <v>5047</v>
      </c>
      <c r="B1483" s="24" t="s">
        <v>5048</v>
      </c>
      <c r="C1483" s="24" t="str">
        <f t="shared" si="23"/>
        <v>F08.07 - Residential Substance Abuse Treatment</v>
      </c>
      <c r="D1483" s="22"/>
      <c r="E1483" s="22" t="s">
        <v>4774</v>
      </c>
      <c r="F1483" s="22"/>
    </row>
    <row r="1484" spans="1:6" ht="11.25">
      <c r="A1484" s="18" t="s">
        <v>5049</v>
      </c>
      <c r="B1484" s="24" t="s">
        <v>5050</v>
      </c>
      <c r="C1484" s="24" t="str">
        <f t="shared" si="23"/>
        <v>F08.08 - Smoking Cessation</v>
      </c>
      <c r="D1484" s="22"/>
      <c r="E1484" s="22" t="s">
        <v>4774</v>
      </c>
      <c r="F1484" s="22"/>
    </row>
    <row r="1485" spans="1:6" ht="11.25">
      <c r="A1485" s="18" t="s">
        <v>5051</v>
      </c>
      <c r="B1485" s="24" t="s">
        <v>5052</v>
      </c>
      <c r="C1485" s="24" t="str">
        <f t="shared" si="23"/>
        <v>F08.09 - Substance Abuse Counseling</v>
      </c>
      <c r="D1485" s="22"/>
      <c r="E1485" s="22" t="s">
        <v>4774</v>
      </c>
      <c r="F1485" s="22"/>
    </row>
    <row r="1486" spans="1:6" ht="11.25">
      <c r="A1486" s="18" t="s">
        <v>5053</v>
      </c>
      <c r="B1486" s="24" t="s">
        <v>5054</v>
      </c>
      <c r="C1486" s="24" t="str">
        <f t="shared" si="23"/>
        <v>F08.10 - Substance Abuse Prevention</v>
      </c>
      <c r="D1486" s="22"/>
      <c r="E1486" s="22" t="s">
        <v>4774</v>
      </c>
      <c r="F1486" s="22"/>
    </row>
    <row r="1487" spans="1:6" ht="11.25">
      <c r="A1487" s="18" t="s">
        <v>5055</v>
      </c>
      <c r="B1487" s="24" t="s">
        <v>4896</v>
      </c>
      <c r="C1487" s="24" t="str">
        <f t="shared" si="23"/>
        <v>F08.11 - Substance Abuse Support Group</v>
      </c>
      <c r="D1487" s="22"/>
      <c r="E1487" s="22" t="s">
        <v>4774</v>
      </c>
      <c r="F1487" s="22"/>
    </row>
    <row r="1488" spans="1:6" ht="11.25">
      <c r="A1488" s="18" t="s">
        <v>4897</v>
      </c>
      <c r="B1488" s="24" t="s">
        <v>4898</v>
      </c>
      <c r="C1488" s="24" t="str">
        <f t="shared" si="23"/>
        <v>G01 - Diseases, Disorders &amp; Medical Disciplines, General/Other</v>
      </c>
      <c r="D1488" s="22"/>
      <c r="E1488" s="22" t="s">
        <v>4774</v>
      </c>
      <c r="F1488" s="22"/>
    </row>
    <row r="1489" spans="1:6" ht="11.25">
      <c r="A1489" s="18" t="s">
        <v>4899</v>
      </c>
      <c r="B1489" s="24" t="s">
        <v>4900</v>
      </c>
      <c r="C1489" s="24" t="str">
        <f t="shared" si="23"/>
        <v>G02 - Diseases &amp; Disorders</v>
      </c>
      <c r="D1489" s="22"/>
      <c r="E1489" s="22" t="s">
        <v>4774</v>
      </c>
      <c r="F1489" s="22"/>
    </row>
    <row r="1490" spans="1:6" ht="11.25">
      <c r="A1490" s="18" t="s">
        <v>4901</v>
      </c>
      <c r="B1490" s="24" t="s">
        <v>4902</v>
      </c>
      <c r="C1490" s="24" t="str">
        <f t="shared" si="23"/>
        <v>G02.02 - Allergy &amp; Immunological Diseases</v>
      </c>
      <c r="D1490" s="22"/>
      <c r="E1490" s="22" t="s">
        <v>4774</v>
      </c>
      <c r="F1490" s="22"/>
    </row>
    <row r="1491" spans="1:6" ht="11.25">
      <c r="A1491" s="18" t="s">
        <v>4903</v>
      </c>
      <c r="B1491" s="24" t="s">
        <v>4904</v>
      </c>
      <c r="C1491" s="24" t="str">
        <f t="shared" si="23"/>
        <v>G02.03 - Birth Defects, Genetic Disorders &amp; Developmental Disorders</v>
      </c>
      <c r="D1491" s="22"/>
      <c r="E1491" s="22" t="s">
        <v>4774</v>
      </c>
      <c r="F1491" s="22"/>
    </row>
    <row r="1492" spans="1:6" ht="11.25">
      <c r="A1492" s="18" t="s">
        <v>4905</v>
      </c>
      <c r="B1492" s="24" t="s">
        <v>4906</v>
      </c>
      <c r="C1492" s="24" t="str">
        <f t="shared" si="23"/>
        <v>G02.03.02 - Cerebral Palsy</v>
      </c>
      <c r="D1492" s="22"/>
      <c r="E1492" s="22" t="s">
        <v>4774</v>
      </c>
      <c r="F1492" s="22"/>
    </row>
    <row r="1493" spans="1:6" ht="11.25">
      <c r="A1493" s="18" t="s">
        <v>4907</v>
      </c>
      <c r="B1493" s="24" t="s">
        <v>4908</v>
      </c>
      <c r="C1493" s="24" t="str">
        <f t="shared" si="23"/>
        <v>G02.03.03 - Cystic Fibrosis</v>
      </c>
      <c r="D1493" s="22"/>
      <c r="E1493" s="22" t="s">
        <v>4774</v>
      </c>
      <c r="F1493" s="22"/>
    </row>
    <row r="1494" spans="1:6" ht="11.25">
      <c r="A1494" s="18" t="s">
        <v>4909</v>
      </c>
      <c r="B1494" s="24" t="s">
        <v>4910</v>
      </c>
      <c r="C1494" s="24" t="str">
        <f t="shared" si="23"/>
        <v>G02.03.04 - Down Syndrome</v>
      </c>
      <c r="D1494" s="22"/>
      <c r="E1494" s="22" t="s">
        <v>4774</v>
      </c>
      <c r="F1494" s="22"/>
    </row>
    <row r="1495" spans="1:6" ht="11.25">
      <c r="A1495" s="18" t="s">
        <v>4911</v>
      </c>
      <c r="B1495" s="24" t="s">
        <v>4912</v>
      </c>
      <c r="C1495" s="24" t="str">
        <f t="shared" si="23"/>
        <v>G02.04 - Cancer</v>
      </c>
      <c r="D1495" s="22"/>
      <c r="E1495" s="22" t="s">
        <v>4774</v>
      </c>
      <c r="F1495" s="22"/>
    </row>
    <row r="1496" spans="1:6" ht="11.25">
      <c r="A1496" s="18" t="s">
        <v>4913</v>
      </c>
      <c r="B1496" s="24" t="s">
        <v>4914</v>
      </c>
      <c r="C1496" s="24" t="str">
        <f t="shared" si="23"/>
        <v>G02.04.02 - Leukemia</v>
      </c>
      <c r="D1496" s="22"/>
      <c r="E1496" s="22" t="s">
        <v>4774</v>
      </c>
      <c r="F1496" s="22"/>
    </row>
    <row r="1497" spans="1:6" ht="11.25">
      <c r="A1497" s="18" t="s">
        <v>4915</v>
      </c>
      <c r="B1497" s="24" t="s">
        <v>4916</v>
      </c>
      <c r="C1497" s="24" t="str">
        <f t="shared" si="23"/>
        <v>G02.04.03 - Women's Cancers</v>
      </c>
      <c r="D1497" s="22"/>
      <c r="E1497" s="22" t="s">
        <v>4774</v>
      </c>
      <c r="F1497" s="22"/>
    </row>
    <row r="1498" spans="1:6" ht="11.25">
      <c r="A1498" s="18" t="s">
        <v>4917</v>
      </c>
      <c r="B1498" s="24" t="s">
        <v>4918</v>
      </c>
      <c r="C1498" s="24" t="str">
        <f t="shared" si="23"/>
        <v>G02.05 - Cardiovascular Diseases</v>
      </c>
      <c r="D1498" s="22"/>
      <c r="E1498" s="22" t="s">
        <v>4774</v>
      </c>
      <c r="F1498" s="22"/>
    </row>
    <row r="1499" spans="1:6" ht="11.25">
      <c r="A1499" s="18" t="s">
        <v>4919</v>
      </c>
      <c r="B1499" s="24" t="s">
        <v>4920</v>
      </c>
      <c r="C1499" s="24" t="str">
        <f t="shared" si="23"/>
        <v>G02.05.02 - Heart Diseases</v>
      </c>
      <c r="D1499" s="22"/>
      <c r="E1499" s="22" t="s">
        <v>4774</v>
      </c>
      <c r="F1499" s="22"/>
    </row>
    <row r="1500" spans="1:6" ht="11.25">
      <c r="A1500" s="18" t="s">
        <v>4921</v>
      </c>
      <c r="B1500" s="24" t="s">
        <v>4922</v>
      </c>
      <c r="C1500" s="24" t="str">
        <f t="shared" si="23"/>
        <v>G02.06 - Communications Disorders</v>
      </c>
      <c r="D1500" s="22"/>
      <c r="E1500" s="22" t="s">
        <v>4774</v>
      </c>
      <c r="F1500" s="22"/>
    </row>
    <row r="1501" spans="1:6" ht="11.25">
      <c r="A1501" s="18" t="s">
        <v>4923</v>
      </c>
      <c r="B1501" s="24" t="s">
        <v>4924</v>
      </c>
      <c r="C1501" s="24" t="str">
        <f t="shared" si="23"/>
        <v>G02.06.02 - Language &amp; Speech Disorders</v>
      </c>
      <c r="D1501" s="22"/>
      <c r="E1501" s="22" t="s">
        <v>4774</v>
      </c>
      <c r="F1501" s="22"/>
    </row>
    <row r="1502" spans="1:6" ht="11.25">
      <c r="A1502" s="18" t="s">
        <v>4925</v>
      </c>
      <c r="B1502" s="24" t="s">
        <v>4926</v>
      </c>
      <c r="C1502" s="24" t="str">
        <f t="shared" si="23"/>
        <v>G02.06.03 - Learning Disabilities</v>
      </c>
      <c r="D1502" s="22"/>
      <c r="E1502" s="22" t="s">
        <v>4774</v>
      </c>
      <c r="F1502" s="22"/>
    </row>
    <row r="1503" spans="1:6" ht="11.25">
      <c r="A1503" s="18" t="s">
        <v>4927</v>
      </c>
      <c r="B1503" s="24" t="s">
        <v>4928</v>
      </c>
      <c r="C1503" s="24" t="str">
        <f t="shared" si="23"/>
        <v>G02.07 - Diseases of the Blood &amp; Blood-Forming Organs</v>
      </c>
      <c r="D1503" s="22"/>
      <c r="E1503" s="22" t="s">
        <v>4774</v>
      </c>
      <c r="F1503" s="22"/>
    </row>
    <row r="1504" spans="1:6" ht="11.25">
      <c r="A1504" s="18" t="s">
        <v>4929</v>
      </c>
      <c r="B1504" s="24" t="s">
        <v>4930</v>
      </c>
      <c r="C1504" s="24" t="str">
        <f t="shared" si="23"/>
        <v>G02.07.02 - Hemophilia</v>
      </c>
      <c r="D1504" s="22"/>
      <c r="E1504" s="22" t="s">
        <v>4774</v>
      </c>
      <c r="F1504" s="22"/>
    </row>
    <row r="1505" spans="1:6" ht="11.25">
      <c r="A1505" s="18" t="s">
        <v>4931</v>
      </c>
      <c r="B1505" s="24" t="s">
        <v>4932</v>
      </c>
      <c r="C1505" s="24" t="str">
        <f t="shared" si="23"/>
        <v>G02.07.03 - Sickle Cell Disease</v>
      </c>
      <c r="D1505" s="22"/>
      <c r="E1505" s="22" t="s">
        <v>4774</v>
      </c>
      <c r="F1505" s="22"/>
    </row>
    <row r="1506" spans="1:6" ht="11.25">
      <c r="A1506" s="18" t="s">
        <v>4933</v>
      </c>
      <c r="B1506" s="24" t="s">
        <v>4934</v>
      </c>
      <c r="C1506" s="24" t="str">
        <f t="shared" si="23"/>
        <v>G02.08 - Digestive System Diseases</v>
      </c>
      <c r="D1506" s="22"/>
      <c r="E1506" s="22" t="s">
        <v>4774</v>
      </c>
      <c r="F1506" s="22"/>
    </row>
    <row r="1507" spans="1:6" ht="11.25">
      <c r="A1507" s="18" t="s">
        <v>4935</v>
      </c>
      <c r="B1507" s="24" t="s">
        <v>4936</v>
      </c>
      <c r="C1507" s="24" t="str">
        <f t="shared" si="23"/>
        <v>G02.08.02 - Liver Diseases</v>
      </c>
      <c r="D1507" s="22"/>
      <c r="E1507" s="22" t="s">
        <v>4774</v>
      </c>
      <c r="F1507" s="22"/>
    </row>
    <row r="1508" spans="1:6" ht="11.25">
      <c r="A1508" s="18" t="s">
        <v>4937</v>
      </c>
      <c r="B1508" s="24" t="s">
        <v>4938</v>
      </c>
      <c r="C1508" s="24" t="str">
        <f t="shared" si="23"/>
        <v>G02.09 - Ear, Nose &amp; Throat Diseases</v>
      </c>
      <c r="D1508" s="22"/>
      <c r="E1508" s="22" t="s">
        <v>4774</v>
      </c>
      <c r="F1508" s="22"/>
    </row>
    <row r="1509" spans="1:6" ht="11.25">
      <c r="A1509" s="18" t="s">
        <v>4939</v>
      </c>
      <c r="B1509" s="24" t="s">
        <v>4940</v>
      </c>
      <c r="C1509" s="24" t="str">
        <f t="shared" si="23"/>
        <v>G02.10 - Endocrine, Metabolic &amp; Nutritional Diseases</v>
      </c>
      <c r="D1509" s="22"/>
      <c r="E1509" s="22" t="s">
        <v>4774</v>
      </c>
      <c r="F1509" s="22"/>
    </row>
    <row r="1510" spans="1:6" ht="11.25">
      <c r="A1510" s="18" t="s">
        <v>4941</v>
      </c>
      <c r="B1510" s="24" t="s">
        <v>4942</v>
      </c>
      <c r="C1510" s="24" t="str">
        <f t="shared" si="23"/>
        <v>G02.10.02 - Diabetes</v>
      </c>
      <c r="D1510" s="22"/>
      <c r="E1510" s="22" t="s">
        <v>4774</v>
      </c>
      <c r="F1510" s="22"/>
    </row>
    <row r="1511" spans="1:6" ht="11.25">
      <c r="A1511" s="18" t="s">
        <v>4943</v>
      </c>
      <c r="B1511" s="24" t="s">
        <v>4944</v>
      </c>
      <c r="C1511" s="24" t="str">
        <f t="shared" si="23"/>
        <v>G02.11 - Eye Diseases, Blindness &amp; Vision Impairments</v>
      </c>
      <c r="D1511" s="22"/>
      <c r="E1511" s="22" t="s">
        <v>4774</v>
      </c>
      <c r="F1511" s="22"/>
    </row>
    <row r="1512" spans="1:6" ht="11.25">
      <c r="A1512" s="18" t="s">
        <v>4945</v>
      </c>
      <c r="B1512" s="24" t="s">
        <v>4946</v>
      </c>
      <c r="C1512" s="24" t="str">
        <f t="shared" si="23"/>
        <v>G02.12 - Genitourinary Diseases</v>
      </c>
      <c r="D1512" s="22"/>
      <c r="E1512" s="22" t="s">
        <v>4774</v>
      </c>
      <c r="F1512" s="22"/>
    </row>
    <row r="1513" spans="1:6" ht="11.25">
      <c r="A1513" s="18" t="s">
        <v>4947</v>
      </c>
      <c r="B1513" s="24" t="s">
        <v>4948</v>
      </c>
      <c r="C1513" s="24" t="str">
        <f t="shared" si="23"/>
        <v>G02.12.02 - Kidney Diseases</v>
      </c>
      <c r="D1513" s="22"/>
      <c r="E1513" s="22" t="s">
        <v>4774</v>
      </c>
      <c r="F1513" s="22"/>
    </row>
    <row r="1514" spans="1:6" ht="11.25">
      <c r="A1514" s="18" t="s">
        <v>4949</v>
      </c>
      <c r="B1514" s="24" t="s">
        <v>4950</v>
      </c>
      <c r="C1514" s="24" t="str">
        <f t="shared" si="23"/>
        <v>G02.13 - Infectious Diseases</v>
      </c>
      <c r="D1514" s="22"/>
      <c r="E1514" s="22" t="s">
        <v>4774</v>
      </c>
      <c r="F1514" s="22"/>
    </row>
    <row r="1515" spans="1:6" ht="11.25">
      <c r="A1515" s="18" t="s">
        <v>4951</v>
      </c>
      <c r="B1515" s="24" t="s">
        <v>4952</v>
      </c>
      <c r="C1515" s="24" t="str">
        <f t="shared" si="23"/>
        <v>G02.13.02 - Hepatitis</v>
      </c>
      <c r="D1515" s="22"/>
      <c r="E1515" s="22" t="s">
        <v>4774</v>
      </c>
      <c r="F1515" s="22"/>
    </row>
    <row r="1516" spans="1:6" ht="11.25">
      <c r="A1516" s="18" t="s">
        <v>4953</v>
      </c>
      <c r="B1516" s="24" t="s">
        <v>4954</v>
      </c>
      <c r="C1516" s="24" t="str">
        <f t="shared" si="23"/>
        <v>G02.13.03 - HIV/AIDS</v>
      </c>
      <c r="D1516" s="22"/>
      <c r="E1516" s="22" t="s">
        <v>4774</v>
      </c>
      <c r="F1516" s="22"/>
    </row>
    <row r="1517" spans="1:6" ht="11.25">
      <c r="A1517" s="18" t="s">
        <v>4955</v>
      </c>
      <c r="B1517" s="24" t="s">
        <v>4956</v>
      </c>
      <c r="C1517" s="24" t="str">
        <f t="shared" si="23"/>
        <v>G02.13.04 - Lyme Disease</v>
      </c>
      <c r="D1517" s="22"/>
      <c r="E1517" s="22" t="s">
        <v>4774</v>
      </c>
      <c r="F1517" s="22"/>
    </row>
    <row r="1518" spans="1:6" ht="11.25">
      <c r="A1518" s="18" t="s">
        <v>4957</v>
      </c>
      <c r="B1518" s="24" t="s">
        <v>4958</v>
      </c>
      <c r="C1518" s="24" t="str">
        <f t="shared" si="23"/>
        <v>G02.13.05 - Sexually Transmitted Diseases</v>
      </c>
      <c r="D1518" s="22"/>
      <c r="E1518" s="22" t="s">
        <v>4774</v>
      </c>
      <c r="F1518" s="22"/>
    </row>
    <row r="1519" spans="1:6" ht="11.25">
      <c r="A1519" s="18" t="s">
        <v>4959</v>
      </c>
      <c r="B1519" s="24" t="s">
        <v>4960</v>
      </c>
      <c r="C1519" s="24" t="str">
        <f t="shared" si="23"/>
        <v>G02.13.06 - Tuberculosis</v>
      </c>
      <c r="D1519" s="22"/>
      <c r="E1519" s="22" t="s">
        <v>4774</v>
      </c>
      <c r="F1519" s="22"/>
    </row>
    <row r="1520" spans="1:6" ht="11.25">
      <c r="A1520" s="18" t="s">
        <v>4961</v>
      </c>
      <c r="B1520" s="24" t="s">
        <v>4777</v>
      </c>
      <c r="C1520" s="24" t="str">
        <f t="shared" si="23"/>
        <v>G02.14 - Musculoskeletal &amp; Connective Tissue Diseases</v>
      </c>
      <c r="D1520" s="22"/>
      <c r="E1520" s="22" t="s">
        <v>4774</v>
      </c>
      <c r="F1520" s="22"/>
    </row>
    <row r="1521" spans="1:6" ht="11.25">
      <c r="A1521" s="18" t="s">
        <v>4778</v>
      </c>
      <c r="B1521" s="24" t="s">
        <v>4779</v>
      </c>
      <c r="C1521" s="24" t="str">
        <f t="shared" si="23"/>
        <v>G02.14.02 - Arthritis</v>
      </c>
      <c r="D1521" s="22"/>
      <c r="E1521" s="22" t="s">
        <v>4774</v>
      </c>
      <c r="F1521" s="22"/>
    </row>
    <row r="1522" spans="1:6" ht="11.25">
      <c r="A1522" s="18" t="s">
        <v>4780</v>
      </c>
      <c r="B1522" s="24" t="s">
        <v>4781</v>
      </c>
      <c r="C1522" s="24" t="str">
        <f t="shared" si="23"/>
        <v>G02.14.03 - Chronic Fatigue Syndrome</v>
      </c>
      <c r="D1522" s="22"/>
      <c r="E1522" s="22" t="s">
        <v>4774</v>
      </c>
      <c r="F1522" s="22"/>
    </row>
    <row r="1523" spans="1:6" ht="11.25">
      <c r="A1523" s="18" t="s">
        <v>4782</v>
      </c>
      <c r="B1523" s="24" t="s">
        <v>4783</v>
      </c>
      <c r="C1523" s="24" t="str">
        <f t="shared" si="23"/>
        <v>G02.14.04 - Lupus</v>
      </c>
      <c r="D1523" s="22"/>
      <c r="E1523" s="22" t="s">
        <v>4774</v>
      </c>
      <c r="F1523" s="22"/>
    </row>
    <row r="1524" spans="1:6" ht="11.25">
      <c r="A1524" s="18" t="s">
        <v>4784</v>
      </c>
      <c r="B1524" s="24" t="s">
        <v>4785</v>
      </c>
      <c r="C1524" s="24" t="str">
        <f t="shared" si="23"/>
        <v>G02.14.05 - Muscular Dystrophy</v>
      </c>
      <c r="D1524" s="22"/>
      <c r="E1524" s="22" t="s">
        <v>4774</v>
      </c>
      <c r="F1524" s="22"/>
    </row>
    <row r="1525" spans="1:6" ht="11.25">
      <c r="A1525" s="18" t="s">
        <v>4786</v>
      </c>
      <c r="B1525" s="24" t="s">
        <v>4787</v>
      </c>
      <c r="C1525" s="24" t="str">
        <f t="shared" si="23"/>
        <v>G02.14.06 - Osteoporosis</v>
      </c>
      <c r="D1525" s="22"/>
      <c r="E1525" s="22" t="s">
        <v>4774</v>
      </c>
      <c r="F1525" s="22"/>
    </row>
    <row r="1526" spans="1:6" ht="11.25">
      <c r="A1526" s="18" t="s">
        <v>4788</v>
      </c>
      <c r="B1526" s="24" t="s">
        <v>4789</v>
      </c>
      <c r="C1526" s="24" t="str">
        <f t="shared" si="23"/>
        <v>G02.15 - Nervous System Diseases</v>
      </c>
      <c r="D1526" s="22"/>
      <c r="E1526" s="22" t="s">
        <v>4774</v>
      </c>
      <c r="F1526" s="22"/>
    </row>
    <row r="1527" spans="1:6" ht="11.25">
      <c r="A1527" s="18" t="s">
        <v>4790</v>
      </c>
      <c r="B1527" s="24" t="s">
        <v>4791</v>
      </c>
      <c r="C1527" s="24" t="str">
        <f t="shared" si="23"/>
        <v>G02.15.02 - Alzheimer Disease</v>
      </c>
      <c r="D1527" s="22"/>
      <c r="E1527" s="22" t="s">
        <v>4774</v>
      </c>
      <c r="F1527" s="22"/>
    </row>
    <row r="1528" spans="1:6" ht="11.25">
      <c r="A1528" s="18" t="s">
        <v>4792</v>
      </c>
      <c r="B1528" s="24" t="s">
        <v>4793</v>
      </c>
      <c r="C1528" s="24" t="str">
        <f t="shared" si="23"/>
        <v>G02.15.03 - Amyotrophic Lateral Sclerosis</v>
      </c>
      <c r="D1528" s="22"/>
      <c r="E1528" s="22" t="s">
        <v>4774</v>
      </c>
      <c r="F1528" s="22"/>
    </row>
    <row r="1529" spans="1:6" ht="11.25">
      <c r="A1529" s="18" t="s">
        <v>4794</v>
      </c>
      <c r="B1529" s="24" t="s">
        <v>4795</v>
      </c>
      <c r="C1529" s="24" t="str">
        <f t="shared" si="23"/>
        <v>G02.15.04 - Epilepsy</v>
      </c>
      <c r="D1529" s="22"/>
      <c r="E1529" s="22" t="s">
        <v>4774</v>
      </c>
      <c r="F1529" s="22"/>
    </row>
    <row r="1530" spans="1:6" ht="11.25">
      <c r="A1530" s="18" t="s">
        <v>4796</v>
      </c>
      <c r="B1530" s="24" t="s">
        <v>4797</v>
      </c>
      <c r="C1530" s="24" t="str">
        <f t="shared" si="23"/>
        <v>G02.15.05 - Multiple Sclerosis</v>
      </c>
      <c r="D1530" s="22"/>
      <c r="E1530" s="22" t="s">
        <v>4774</v>
      </c>
      <c r="F1530" s="22"/>
    </row>
    <row r="1531" spans="1:6" ht="11.25">
      <c r="A1531" s="18" t="s">
        <v>4798</v>
      </c>
      <c r="B1531" s="24" t="s">
        <v>4799</v>
      </c>
      <c r="C1531" s="24" t="str">
        <f t="shared" si="23"/>
        <v>G02.15.06 - Parkinson Disease</v>
      </c>
      <c r="D1531" s="22"/>
      <c r="E1531" s="22" t="s">
        <v>4774</v>
      </c>
      <c r="F1531" s="22"/>
    </row>
    <row r="1532" spans="1:6" ht="11.25">
      <c r="A1532" s="18" t="s">
        <v>4800</v>
      </c>
      <c r="B1532" s="24" t="s">
        <v>4801</v>
      </c>
      <c r="C1532" s="24" t="str">
        <f t="shared" si="23"/>
        <v>G02.16 - Respiratory System Diseases</v>
      </c>
      <c r="D1532" s="22"/>
      <c r="E1532" s="22" t="s">
        <v>4774</v>
      </c>
      <c r="F1532" s="22"/>
    </row>
    <row r="1533" spans="1:6" ht="11.25">
      <c r="A1533" s="18" t="s">
        <v>4802</v>
      </c>
      <c r="B1533" s="24" t="s">
        <v>4803</v>
      </c>
      <c r="C1533" s="24" t="str">
        <f t="shared" si="23"/>
        <v>G02.16.02 - Asthma</v>
      </c>
      <c r="D1533" s="22"/>
      <c r="E1533" s="22" t="s">
        <v>4774</v>
      </c>
      <c r="F1533" s="22"/>
    </row>
    <row r="1534" spans="1:6" ht="11.25">
      <c r="A1534" s="18" t="s">
        <v>4804</v>
      </c>
      <c r="B1534" s="24" t="s">
        <v>4805</v>
      </c>
      <c r="C1534" s="24" t="str">
        <f t="shared" si="23"/>
        <v>G02.16.03 - Lung Diseases</v>
      </c>
      <c r="D1534" s="22"/>
      <c r="E1534" s="22" t="s">
        <v>4774</v>
      </c>
      <c r="F1534" s="22"/>
    </row>
    <row r="1535" spans="1:6" ht="11.25">
      <c r="A1535" s="18" t="s">
        <v>4806</v>
      </c>
      <c r="B1535" s="24" t="s">
        <v>4807</v>
      </c>
      <c r="C1535" s="24" t="str">
        <f t="shared" si="23"/>
        <v>G02.17 - Skin Diseases</v>
      </c>
      <c r="D1535" s="22"/>
      <c r="E1535" s="22" t="s">
        <v>4774</v>
      </c>
      <c r="F1535" s="22"/>
    </row>
    <row r="1536" spans="1:6" ht="11.25">
      <c r="A1536" s="18" t="s">
        <v>4808</v>
      </c>
      <c r="B1536" s="24" t="s">
        <v>4809</v>
      </c>
      <c r="C1536" s="24" t="str">
        <f t="shared" si="23"/>
        <v>G02.18 - Wounds &amp; Injuries</v>
      </c>
      <c r="D1536" s="22"/>
      <c r="E1536" s="22" t="s">
        <v>4774</v>
      </c>
      <c r="F1536" s="22"/>
    </row>
    <row r="1537" spans="1:6" ht="11.25">
      <c r="A1537" s="18" t="s">
        <v>4810</v>
      </c>
      <c r="B1537" s="24" t="s">
        <v>4811</v>
      </c>
      <c r="C1537" s="24" t="str">
        <f t="shared" si="23"/>
        <v>G02.18.02 - Head Injuries</v>
      </c>
      <c r="D1537" s="22"/>
      <c r="E1537" s="22" t="s">
        <v>4774</v>
      </c>
      <c r="F1537" s="22"/>
    </row>
    <row r="1538" spans="1:6" ht="11.25">
      <c r="A1538" s="18" t="s">
        <v>4812</v>
      </c>
      <c r="B1538" s="24" t="s">
        <v>4813</v>
      </c>
      <c r="C1538" s="24" t="str">
        <f aca="true" t="shared" si="24" ref="C1538:C1601">A1538&amp;" - "&amp;B1538</f>
        <v>G02.18.03 - Spinal Cord Injuries</v>
      </c>
      <c r="D1538" s="22"/>
      <c r="E1538" s="22" t="s">
        <v>4774</v>
      </c>
      <c r="F1538" s="22"/>
    </row>
    <row r="1539" spans="1:6" ht="11.25">
      <c r="A1539" s="18" t="s">
        <v>4814</v>
      </c>
      <c r="B1539" s="24" t="s">
        <v>4815</v>
      </c>
      <c r="C1539" s="24" t="str">
        <f t="shared" si="24"/>
        <v>G03 - Medical Disciplines &amp; Occupations</v>
      </c>
      <c r="D1539" s="22"/>
      <c r="E1539" s="22" t="s">
        <v>4774</v>
      </c>
      <c r="F1539" s="22"/>
    </row>
    <row r="1540" spans="1:6" ht="11.25">
      <c r="A1540" s="18" t="s">
        <v>4816</v>
      </c>
      <c r="B1540" s="24" t="s">
        <v>4817</v>
      </c>
      <c r="C1540" s="24" t="str">
        <f t="shared" si="24"/>
        <v>G03.02 - Biomedical Engineering</v>
      </c>
      <c r="D1540" s="22"/>
      <c r="E1540" s="22" t="s">
        <v>4774</v>
      </c>
      <c r="F1540" s="22"/>
    </row>
    <row r="1541" spans="1:6" ht="11.25">
      <c r="A1541" s="18" t="s">
        <v>4818</v>
      </c>
      <c r="B1541" s="24" t="s">
        <v>4819</v>
      </c>
      <c r="C1541" s="24" t="str">
        <f t="shared" si="24"/>
        <v>G03.03 - Community Medicine</v>
      </c>
      <c r="D1541" s="22"/>
      <c r="E1541" s="22" t="s">
        <v>4774</v>
      </c>
      <c r="F1541" s="22"/>
    </row>
    <row r="1542" spans="1:6" ht="11.25">
      <c r="A1542" s="18" t="s">
        <v>4820</v>
      </c>
      <c r="B1542" s="24" t="s">
        <v>4821</v>
      </c>
      <c r="C1542" s="24" t="str">
        <f t="shared" si="24"/>
        <v>G03.04 - Epidemiology</v>
      </c>
      <c r="D1542" s="22"/>
      <c r="E1542" s="22" t="s">
        <v>4774</v>
      </c>
      <c r="F1542" s="22"/>
    </row>
    <row r="1543" spans="1:6" ht="11.25">
      <c r="A1543" s="18" t="s">
        <v>4822</v>
      </c>
      <c r="B1543" s="24" t="s">
        <v>4823</v>
      </c>
      <c r="C1543" s="24" t="str">
        <f t="shared" si="24"/>
        <v>G03.05 - Geriatrics</v>
      </c>
      <c r="D1543" s="22"/>
      <c r="E1543" s="22" t="s">
        <v>4774</v>
      </c>
      <c r="F1543" s="22"/>
    </row>
    <row r="1544" spans="1:6" ht="11.25">
      <c r="A1544" s="18" t="s">
        <v>4824</v>
      </c>
      <c r="B1544" s="24" t="s">
        <v>4825</v>
      </c>
      <c r="C1544" s="24" t="str">
        <f t="shared" si="24"/>
        <v>G03.06 - Medical Genetics</v>
      </c>
      <c r="D1544" s="22"/>
      <c r="E1544" s="22" t="s">
        <v>4774</v>
      </c>
      <c r="F1544" s="22"/>
    </row>
    <row r="1545" spans="1:6" ht="11.25">
      <c r="A1545" s="18" t="s">
        <v>4826</v>
      </c>
      <c r="B1545" s="24" t="s">
        <v>4827</v>
      </c>
      <c r="C1545" s="24" t="str">
        <f t="shared" si="24"/>
        <v>G03.07 - Medical Specialties</v>
      </c>
      <c r="D1545" s="22"/>
      <c r="E1545" s="22" t="s">
        <v>4774</v>
      </c>
      <c r="F1545" s="22"/>
    </row>
    <row r="1546" spans="1:6" ht="11.25">
      <c r="A1546" s="18" t="s">
        <v>4828</v>
      </c>
      <c r="B1546" s="24" t="s">
        <v>4829</v>
      </c>
      <c r="C1546" s="24" t="str">
        <f t="shared" si="24"/>
        <v>G03.08 - Military &amp; Naval Medicine</v>
      </c>
      <c r="D1546" s="22"/>
      <c r="E1546" s="22" t="s">
        <v>4774</v>
      </c>
      <c r="F1546" s="22"/>
    </row>
    <row r="1547" spans="1:6" ht="11.25">
      <c r="A1547" s="18" t="s">
        <v>4830</v>
      </c>
      <c r="B1547" s="24" t="s">
        <v>4831</v>
      </c>
      <c r="C1547" s="24" t="str">
        <f t="shared" si="24"/>
        <v>G03.09 - Nursing</v>
      </c>
      <c r="D1547" s="22"/>
      <c r="E1547" s="22" t="s">
        <v>4774</v>
      </c>
      <c r="F1547" s="22"/>
    </row>
    <row r="1548" spans="1:6" ht="11.25">
      <c r="A1548" s="18" t="s">
        <v>4832</v>
      </c>
      <c r="B1548" s="24" t="s">
        <v>4833</v>
      </c>
      <c r="C1548" s="24" t="str">
        <f t="shared" si="24"/>
        <v>G03.10 - Osteopathic Medicine</v>
      </c>
      <c r="D1548" s="22"/>
      <c r="E1548" s="22" t="s">
        <v>4774</v>
      </c>
      <c r="F1548" s="22"/>
    </row>
    <row r="1549" spans="1:6" ht="11.25">
      <c r="A1549" s="18" t="s">
        <v>4834</v>
      </c>
      <c r="B1549" s="24" t="s">
        <v>4835</v>
      </c>
      <c r="C1549" s="24" t="str">
        <f t="shared" si="24"/>
        <v>G03.11 - Pharmacology</v>
      </c>
      <c r="D1549" s="22"/>
      <c r="E1549" s="22" t="s">
        <v>4774</v>
      </c>
      <c r="F1549" s="22"/>
    </row>
    <row r="1550" spans="1:6" ht="11.25">
      <c r="A1550" s="18" t="s">
        <v>4836</v>
      </c>
      <c r="B1550" s="24" t="s">
        <v>4837</v>
      </c>
      <c r="C1550" s="24" t="str">
        <f t="shared" si="24"/>
        <v>G03.12 - Sports Medicine</v>
      </c>
      <c r="D1550" s="22"/>
      <c r="E1550" s="22" t="s">
        <v>4774</v>
      </c>
      <c r="F1550" s="22"/>
    </row>
    <row r="1551" spans="1:6" ht="11.25">
      <c r="A1551" s="18" t="s">
        <v>4838</v>
      </c>
      <c r="B1551" s="24" t="s">
        <v>4839</v>
      </c>
      <c r="C1551" s="24" t="str">
        <f t="shared" si="24"/>
        <v>G03.13 - Surgical Specialties</v>
      </c>
      <c r="D1551" s="22"/>
      <c r="E1551" s="22" t="s">
        <v>4774</v>
      </c>
      <c r="F1551" s="22"/>
    </row>
    <row r="1552" spans="1:6" ht="11.25">
      <c r="A1552" s="18" t="s">
        <v>4840</v>
      </c>
      <c r="B1552" s="24" t="s">
        <v>4841</v>
      </c>
      <c r="C1552" s="24" t="str">
        <f t="shared" si="24"/>
        <v>G03.14 - Telemedicine</v>
      </c>
      <c r="D1552" s="22"/>
      <c r="E1552" s="22" t="s">
        <v>4774</v>
      </c>
      <c r="F1552" s="22"/>
    </row>
    <row r="1553" spans="1:6" ht="11.25">
      <c r="A1553" s="18" t="s">
        <v>4842</v>
      </c>
      <c r="B1553" s="24" t="s">
        <v>4843</v>
      </c>
      <c r="C1553" s="24" t="str">
        <f t="shared" si="24"/>
        <v>G03.15 - Tropical Medicine</v>
      </c>
      <c r="D1553" s="22"/>
      <c r="E1553" s="22" t="s">
        <v>4774</v>
      </c>
      <c r="F1553" s="22"/>
    </row>
    <row r="1554" spans="1:6" ht="11.25">
      <c r="A1554" s="18" t="s">
        <v>4844</v>
      </c>
      <c r="B1554" s="24" t="s">
        <v>4845</v>
      </c>
      <c r="C1554" s="24" t="str">
        <f t="shared" si="24"/>
        <v>H01 - Medical Research, General/Other</v>
      </c>
      <c r="D1554" s="22"/>
      <c r="E1554" s="22" t="s">
        <v>4774</v>
      </c>
      <c r="F1554" s="22"/>
    </row>
    <row r="1555" spans="1:6" ht="11.25">
      <c r="A1555" s="18" t="s">
        <v>4846</v>
      </c>
      <c r="B1555" s="24" t="s">
        <v>4469</v>
      </c>
      <c r="C1555" s="24" t="str">
        <f t="shared" si="24"/>
        <v>H02 - Diseases &amp; Disorders Research</v>
      </c>
      <c r="D1555" s="22"/>
      <c r="E1555" s="22" t="s">
        <v>4774</v>
      </c>
      <c r="F1555" s="22"/>
    </row>
    <row r="1556" spans="1:6" ht="11.25">
      <c r="A1556" s="18" t="s">
        <v>4470</v>
      </c>
      <c r="B1556" s="24" t="s">
        <v>4471</v>
      </c>
      <c r="C1556" s="24" t="str">
        <f t="shared" si="24"/>
        <v>H02.02 - Allergy &amp; Immunological Diseases Research</v>
      </c>
      <c r="D1556" s="22"/>
      <c r="E1556" s="22" t="s">
        <v>4774</v>
      </c>
      <c r="F1556" s="22"/>
    </row>
    <row r="1557" spans="1:6" ht="11.25">
      <c r="A1557" s="18" t="s">
        <v>4472</v>
      </c>
      <c r="B1557" s="24" t="s">
        <v>4473</v>
      </c>
      <c r="C1557" s="24" t="str">
        <f t="shared" si="24"/>
        <v>H02.03 - Birth Defects, Genetic Disorders &amp; Developmental Disorders Research</v>
      </c>
      <c r="D1557" s="22"/>
      <c r="E1557" s="22" t="s">
        <v>4774</v>
      </c>
      <c r="F1557" s="22"/>
    </row>
    <row r="1558" spans="1:6" ht="11.25">
      <c r="A1558" s="18" t="s">
        <v>4474</v>
      </c>
      <c r="B1558" s="24" t="s">
        <v>4475</v>
      </c>
      <c r="C1558" s="24" t="str">
        <f t="shared" si="24"/>
        <v>H02.03.02 - Cerebral Palsy Research</v>
      </c>
      <c r="D1558" s="22"/>
      <c r="E1558" s="22" t="s">
        <v>4774</v>
      </c>
      <c r="F1558" s="22"/>
    </row>
    <row r="1559" spans="1:6" ht="11.25">
      <c r="A1559" s="18" t="s">
        <v>4476</v>
      </c>
      <c r="B1559" s="24" t="s">
        <v>4477</v>
      </c>
      <c r="C1559" s="24" t="str">
        <f t="shared" si="24"/>
        <v>H02.03.03 - Cystic Fibrosis Research</v>
      </c>
      <c r="D1559" s="22"/>
      <c r="E1559" s="22" t="s">
        <v>4774</v>
      </c>
      <c r="F1559" s="22"/>
    </row>
    <row r="1560" spans="1:6" ht="11.25">
      <c r="A1560" s="18" t="s">
        <v>4478</v>
      </c>
      <c r="B1560" s="24" t="s">
        <v>4479</v>
      </c>
      <c r="C1560" s="24" t="str">
        <f t="shared" si="24"/>
        <v>H02.03.04 - Down Syndrome Research</v>
      </c>
      <c r="D1560" s="22"/>
      <c r="E1560" s="22" t="s">
        <v>4774</v>
      </c>
      <c r="F1560" s="22"/>
    </row>
    <row r="1561" spans="1:6" ht="11.25">
      <c r="A1561" s="18" t="s">
        <v>4480</v>
      </c>
      <c r="B1561" s="24" t="s">
        <v>4481</v>
      </c>
      <c r="C1561" s="24" t="str">
        <f t="shared" si="24"/>
        <v>H02.04 - Cancer Research</v>
      </c>
      <c r="D1561" s="22"/>
      <c r="E1561" s="22" t="s">
        <v>4774</v>
      </c>
      <c r="F1561" s="22"/>
    </row>
    <row r="1562" spans="1:6" ht="11.25">
      <c r="A1562" s="18" t="s">
        <v>4482</v>
      </c>
      <c r="B1562" s="24" t="s">
        <v>4483</v>
      </c>
      <c r="C1562" s="24" t="str">
        <f t="shared" si="24"/>
        <v>H02.04.02 - Leukemia Research</v>
      </c>
      <c r="D1562" s="22"/>
      <c r="E1562" s="22" t="s">
        <v>4774</v>
      </c>
      <c r="F1562" s="22"/>
    </row>
    <row r="1563" spans="1:6" ht="11.25">
      <c r="A1563" s="18" t="s">
        <v>4484</v>
      </c>
      <c r="B1563" s="24" t="s">
        <v>4485</v>
      </c>
      <c r="C1563" s="24" t="str">
        <f t="shared" si="24"/>
        <v>H02.04.03 - Women's Cancers Research</v>
      </c>
      <c r="D1563" s="22"/>
      <c r="E1563" s="22" t="s">
        <v>4774</v>
      </c>
      <c r="F1563" s="22"/>
    </row>
    <row r="1564" spans="1:6" ht="11.25">
      <c r="A1564" s="18" t="s">
        <v>4486</v>
      </c>
      <c r="B1564" s="24" t="s">
        <v>4487</v>
      </c>
      <c r="C1564" s="24" t="str">
        <f t="shared" si="24"/>
        <v>H02.05 - Cardiovascular Diseases Research</v>
      </c>
      <c r="D1564" s="22"/>
      <c r="E1564" s="22" t="s">
        <v>4774</v>
      </c>
      <c r="F1564" s="22"/>
    </row>
    <row r="1565" spans="1:6" ht="11.25">
      <c r="A1565" s="18" t="s">
        <v>5124</v>
      </c>
      <c r="B1565" s="24" t="s">
        <v>5125</v>
      </c>
      <c r="C1565" s="24" t="str">
        <f t="shared" si="24"/>
        <v>H02.05.02 - Heart Diseases Research</v>
      </c>
      <c r="D1565" s="22"/>
      <c r="E1565" s="22" t="s">
        <v>4774</v>
      </c>
      <c r="F1565" s="22"/>
    </row>
    <row r="1566" spans="1:6" ht="11.25">
      <c r="A1566" s="18" t="s">
        <v>5126</v>
      </c>
      <c r="B1566" s="24" t="s">
        <v>5127</v>
      </c>
      <c r="C1566" s="24" t="str">
        <f t="shared" si="24"/>
        <v>H02.06 - Communications Disorders Research</v>
      </c>
      <c r="D1566" s="22"/>
      <c r="E1566" s="22" t="s">
        <v>4774</v>
      </c>
      <c r="F1566" s="22"/>
    </row>
    <row r="1567" spans="1:6" ht="11.25">
      <c r="A1567" s="18" t="s">
        <v>5128</v>
      </c>
      <c r="B1567" s="24" t="s">
        <v>5129</v>
      </c>
      <c r="C1567" s="24" t="str">
        <f t="shared" si="24"/>
        <v>H02.06.02 - Language &amp; Speech Disorders Research</v>
      </c>
      <c r="D1567" s="22"/>
      <c r="E1567" s="22" t="s">
        <v>4774</v>
      </c>
      <c r="F1567" s="22"/>
    </row>
    <row r="1568" spans="1:6" ht="11.25">
      <c r="A1568" s="18" t="s">
        <v>5130</v>
      </c>
      <c r="B1568" s="24" t="s">
        <v>5131</v>
      </c>
      <c r="C1568" s="24" t="str">
        <f t="shared" si="24"/>
        <v>H02.06.03 - Learning Disabilities Research</v>
      </c>
      <c r="D1568" s="22"/>
      <c r="E1568" s="22" t="s">
        <v>4774</v>
      </c>
      <c r="F1568" s="22"/>
    </row>
    <row r="1569" spans="1:6" ht="11.25">
      <c r="A1569" s="18" t="s">
        <v>5132</v>
      </c>
      <c r="B1569" s="24" t="s">
        <v>5133</v>
      </c>
      <c r="C1569" s="24" t="str">
        <f t="shared" si="24"/>
        <v>H02.07 - Diseases of the Blood &amp; Blood-Forming Organs Research</v>
      </c>
      <c r="D1569" s="22"/>
      <c r="E1569" s="22" t="s">
        <v>4774</v>
      </c>
      <c r="F1569" s="22"/>
    </row>
    <row r="1570" spans="1:6" ht="11.25">
      <c r="A1570" s="18" t="s">
        <v>5134</v>
      </c>
      <c r="B1570" s="24" t="s">
        <v>5135</v>
      </c>
      <c r="C1570" s="24" t="str">
        <f t="shared" si="24"/>
        <v>H02.07.02 - Hemophilia Research</v>
      </c>
      <c r="D1570" s="22"/>
      <c r="E1570" s="22" t="s">
        <v>4774</v>
      </c>
      <c r="F1570" s="22"/>
    </row>
    <row r="1571" spans="1:6" ht="11.25">
      <c r="A1571" s="18" t="s">
        <v>5136</v>
      </c>
      <c r="B1571" s="24" t="s">
        <v>5137</v>
      </c>
      <c r="C1571" s="24" t="str">
        <f t="shared" si="24"/>
        <v>H02.07.03 - Sickle Cell Disease Research</v>
      </c>
      <c r="D1571" s="22"/>
      <c r="E1571" s="22" t="s">
        <v>4774</v>
      </c>
      <c r="F1571" s="22"/>
    </row>
    <row r="1572" spans="1:6" ht="11.25">
      <c r="A1572" s="18" t="s">
        <v>5138</v>
      </c>
      <c r="B1572" s="24" t="s">
        <v>5139</v>
      </c>
      <c r="C1572" s="24" t="str">
        <f t="shared" si="24"/>
        <v>H02.08 - Digestive System Diseases Research</v>
      </c>
      <c r="D1572" s="22"/>
      <c r="E1572" s="22" t="s">
        <v>4774</v>
      </c>
      <c r="F1572" s="22"/>
    </row>
    <row r="1573" spans="1:6" ht="11.25">
      <c r="A1573" s="18" t="s">
        <v>5140</v>
      </c>
      <c r="B1573" s="24" t="s">
        <v>5141</v>
      </c>
      <c r="C1573" s="24" t="str">
        <f t="shared" si="24"/>
        <v>H02.08.02 - Liver Diseases Research</v>
      </c>
      <c r="D1573" s="22"/>
      <c r="E1573" s="22" t="s">
        <v>4774</v>
      </c>
      <c r="F1573" s="22"/>
    </row>
    <row r="1574" spans="1:6" ht="11.25">
      <c r="A1574" s="18" t="s">
        <v>5142</v>
      </c>
      <c r="B1574" s="24" t="s">
        <v>5143</v>
      </c>
      <c r="C1574" s="24" t="str">
        <f t="shared" si="24"/>
        <v>H02.09 - Ear, Nose &amp; Throat Diseases Research</v>
      </c>
      <c r="D1574" s="22"/>
      <c r="E1574" s="22" t="s">
        <v>4774</v>
      </c>
      <c r="F1574" s="22"/>
    </row>
    <row r="1575" spans="1:6" ht="11.25">
      <c r="A1575" s="18" t="s">
        <v>5144</v>
      </c>
      <c r="B1575" s="24" t="s">
        <v>5145</v>
      </c>
      <c r="C1575" s="24" t="str">
        <f t="shared" si="24"/>
        <v>H02.10 - Endocrine, Metabolic &amp; Nutritional Research</v>
      </c>
      <c r="D1575" s="22"/>
      <c r="E1575" s="22" t="s">
        <v>4774</v>
      </c>
      <c r="F1575" s="22"/>
    </row>
    <row r="1576" spans="1:6" ht="11.25">
      <c r="A1576" s="18" t="s">
        <v>5146</v>
      </c>
      <c r="B1576" s="24" t="s">
        <v>5147</v>
      </c>
      <c r="C1576" s="24" t="str">
        <f t="shared" si="24"/>
        <v>H02.10.02 - Diabetes Research</v>
      </c>
      <c r="D1576" s="22"/>
      <c r="E1576" s="22" t="s">
        <v>4774</v>
      </c>
      <c r="F1576" s="22"/>
    </row>
    <row r="1577" spans="1:6" ht="11.25">
      <c r="A1577" s="18" t="s">
        <v>5148</v>
      </c>
      <c r="B1577" s="24" t="s">
        <v>5149</v>
      </c>
      <c r="C1577" s="24" t="str">
        <f t="shared" si="24"/>
        <v>H02.11 - Eye Diseases, Blindness &amp; Vision Impairments Research</v>
      </c>
      <c r="D1577" s="22"/>
      <c r="E1577" s="22" t="s">
        <v>4774</v>
      </c>
      <c r="F1577" s="22"/>
    </row>
    <row r="1578" spans="1:6" ht="11.25">
      <c r="A1578" s="18" t="s">
        <v>5150</v>
      </c>
      <c r="B1578" s="24" t="s">
        <v>5151</v>
      </c>
      <c r="C1578" s="24" t="str">
        <f t="shared" si="24"/>
        <v>H02.12 - Genitourinary Diseases Research</v>
      </c>
      <c r="D1578" s="22"/>
      <c r="E1578" s="22" t="s">
        <v>4774</v>
      </c>
      <c r="F1578" s="22"/>
    </row>
    <row r="1579" spans="1:6" ht="11.25">
      <c r="A1579" s="18" t="s">
        <v>5152</v>
      </c>
      <c r="B1579" s="24" t="s">
        <v>5153</v>
      </c>
      <c r="C1579" s="24" t="str">
        <f t="shared" si="24"/>
        <v>H02.12.02 - Kidney Diseases Research</v>
      </c>
      <c r="D1579" s="22"/>
      <c r="E1579" s="22" t="s">
        <v>4774</v>
      </c>
      <c r="F1579" s="22"/>
    </row>
    <row r="1580" spans="1:6" ht="11.25">
      <c r="A1580" s="18" t="s">
        <v>5154</v>
      </c>
      <c r="B1580" s="24" t="s">
        <v>5155</v>
      </c>
      <c r="C1580" s="24" t="str">
        <f t="shared" si="24"/>
        <v>H02.13 - Infectious Diseases Research</v>
      </c>
      <c r="D1580" s="22"/>
      <c r="E1580" s="22" t="s">
        <v>4774</v>
      </c>
      <c r="F1580" s="22"/>
    </row>
    <row r="1581" spans="1:6" ht="11.25">
      <c r="A1581" s="18" t="s">
        <v>5156</v>
      </c>
      <c r="B1581" s="24" t="s">
        <v>5157</v>
      </c>
      <c r="C1581" s="24" t="str">
        <f t="shared" si="24"/>
        <v>H02.13.02 - Hepatitis Research</v>
      </c>
      <c r="D1581" s="22"/>
      <c r="E1581" s="22" t="s">
        <v>4774</v>
      </c>
      <c r="F1581" s="22"/>
    </row>
    <row r="1582" spans="1:6" ht="11.25">
      <c r="A1582" s="18" t="s">
        <v>5158</v>
      </c>
      <c r="B1582" s="24" t="s">
        <v>4518</v>
      </c>
      <c r="C1582" s="24" t="str">
        <f t="shared" si="24"/>
        <v>H02.13.03 - HIV/AIDS Research</v>
      </c>
      <c r="D1582" s="22"/>
      <c r="E1582" s="22" t="s">
        <v>4774</v>
      </c>
      <c r="F1582" s="22"/>
    </row>
    <row r="1583" spans="1:6" ht="11.25">
      <c r="A1583" s="18" t="s">
        <v>4519</v>
      </c>
      <c r="B1583" s="24" t="s">
        <v>4520</v>
      </c>
      <c r="C1583" s="24" t="str">
        <f t="shared" si="24"/>
        <v>H02.13.04 - Lyme Disease Research</v>
      </c>
      <c r="D1583" s="22"/>
      <c r="E1583" s="22" t="s">
        <v>4774</v>
      </c>
      <c r="F1583" s="22"/>
    </row>
    <row r="1584" spans="1:6" ht="11.25">
      <c r="A1584" s="18" t="s">
        <v>4521</v>
      </c>
      <c r="B1584" s="24" t="s">
        <v>4522</v>
      </c>
      <c r="C1584" s="24" t="str">
        <f t="shared" si="24"/>
        <v>H02.13.05 - Sexually Transmitted Diseases Research</v>
      </c>
      <c r="D1584" s="22"/>
      <c r="E1584" s="22" t="s">
        <v>4774</v>
      </c>
      <c r="F1584" s="22"/>
    </row>
    <row r="1585" spans="1:6" ht="11.25">
      <c r="A1585" s="18" t="s">
        <v>4523</v>
      </c>
      <c r="B1585" s="24" t="s">
        <v>4524</v>
      </c>
      <c r="C1585" s="24" t="str">
        <f t="shared" si="24"/>
        <v>H02.13.06 - Tuberculosis Research</v>
      </c>
      <c r="D1585" s="22"/>
      <c r="E1585" s="22" t="s">
        <v>4774</v>
      </c>
      <c r="F1585" s="22"/>
    </row>
    <row r="1586" spans="1:6" ht="11.25">
      <c r="A1586" s="18" t="s">
        <v>4525</v>
      </c>
      <c r="B1586" s="24" t="s">
        <v>4526</v>
      </c>
      <c r="C1586" s="24" t="str">
        <f t="shared" si="24"/>
        <v>H02.14 - Musculoskeletal &amp; Connective Tissue Diseases Research</v>
      </c>
      <c r="D1586" s="22"/>
      <c r="E1586" s="22" t="s">
        <v>4774</v>
      </c>
      <c r="F1586" s="22"/>
    </row>
    <row r="1587" spans="1:6" ht="11.25">
      <c r="A1587" s="18" t="s">
        <v>4527</v>
      </c>
      <c r="B1587" s="24" t="s">
        <v>4528</v>
      </c>
      <c r="C1587" s="24" t="str">
        <f t="shared" si="24"/>
        <v>H02.14.02 - Arthritis Research</v>
      </c>
      <c r="D1587" s="22"/>
      <c r="E1587" s="22" t="s">
        <v>4774</v>
      </c>
      <c r="F1587" s="22"/>
    </row>
    <row r="1588" spans="1:6" ht="11.25">
      <c r="A1588" s="18" t="s">
        <v>4529</v>
      </c>
      <c r="B1588" s="24" t="s">
        <v>4530</v>
      </c>
      <c r="C1588" s="24" t="str">
        <f t="shared" si="24"/>
        <v>H02.14.03 - Chronic Fatigue Syndrome Research</v>
      </c>
      <c r="D1588" s="22"/>
      <c r="E1588" s="22" t="s">
        <v>4774</v>
      </c>
      <c r="F1588" s="22"/>
    </row>
    <row r="1589" spans="1:6" ht="11.25">
      <c r="A1589" s="18" t="s">
        <v>4531</v>
      </c>
      <c r="B1589" s="24" t="s">
        <v>4532</v>
      </c>
      <c r="C1589" s="24" t="str">
        <f t="shared" si="24"/>
        <v>H02.14.04 - Lupus Research</v>
      </c>
      <c r="D1589" s="22"/>
      <c r="E1589" s="22" t="s">
        <v>4774</v>
      </c>
      <c r="F1589" s="22"/>
    </row>
    <row r="1590" spans="1:6" ht="11.25">
      <c r="A1590" s="18" t="s">
        <v>4533</v>
      </c>
      <c r="B1590" s="24" t="s">
        <v>4534</v>
      </c>
      <c r="C1590" s="24" t="str">
        <f t="shared" si="24"/>
        <v>H02.14.05 - Muscular Dystrophy Research</v>
      </c>
      <c r="D1590" s="22"/>
      <c r="E1590" s="22" t="s">
        <v>4774</v>
      </c>
      <c r="F1590" s="22"/>
    </row>
    <row r="1591" spans="1:6" ht="11.25">
      <c r="A1591" s="18" t="s">
        <v>4535</v>
      </c>
      <c r="B1591" s="24" t="s">
        <v>4536</v>
      </c>
      <c r="C1591" s="24" t="str">
        <f t="shared" si="24"/>
        <v>H02.14.06 - Osteoporosis Research</v>
      </c>
      <c r="D1591" s="22"/>
      <c r="E1591" s="22" t="s">
        <v>4774</v>
      </c>
      <c r="F1591" s="22"/>
    </row>
    <row r="1592" spans="1:6" ht="11.25">
      <c r="A1592" s="18" t="s">
        <v>4537</v>
      </c>
      <c r="B1592" s="24" t="s">
        <v>4538</v>
      </c>
      <c r="C1592" s="24" t="str">
        <f t="shared" si="24"/>
        <v>H02.15 - Nervous System Diseases Research</v>
      </c>
      <c r="D1592" s="22"/>
      <c r="E1592" s="22" t="s">
        <v>4774</v>
      </c>
      <c r="F1592" s="22"/>
    </row>
    <row r="1593" spans="1:6" ht="11.25">
      <c r="A1593" s="18" t="s">
        <v>4539</v>
      </c>
      <c r="B1593" s="24" t="s">
        <v>4540</v>
      </c>
      <c r="C1593" s="24" t="str">
        <f t="shared" si="24"/>
        <v>H02.15.02 - Alzheimer Disease Research</v>
      </c>
      <c r="D1593" s="22"/>
      <c r="E1593" s="22" t="s">
        <v>4774</v>
      </c>
      <c r="F1593" s="22"/>
    </row>
    <row r="1594" spans="1:6" ht="11.25">
      <c r="A1594" s="18" t="s">
        <v>4541</v>
      </c>
      <c r="B1594" s="24" t="s">
        <v>4542</v>
      </c>
      <c r="C1594" s="24" t="str">
        <f t="shared" si="24"/>
        <v>H02.15.03 - Amyotrophic Lateral Sclerosis Research</v>
      </c>
      <c r="D1594" s="22"/>
      <c r="E1594" s="22" t="s">
        <v>4774</v>
      </c>
      <c r="F1594" s="22"/>
    </row>
    <row r="1595" spans="1:6" ht="11.25">
      <c r="A1595" s="18" t="s">
        <v>4561</v>
      </c>
      <c r="B1595" s="24" t="s">
        <v>4562</v>
      </c>
      <c r="C1595" s="24" t="str">
        <f t="shared" si="24"/>
        <v>H02.15.04 - Epilepsy Research</v>
      </c>
      <c r="D1595" s="22"/>
      <c r="E1595" s="22" t="s">
        <v>4774</v>
      </c>
      <c r="F1595" s="22"/>
    </row>
    <row r="1596" spans="1:6" ht="11.25">
      <c r="A1596" s="18" t="s">
        <v>4563</v>
      </c>
      <c r="B1596" s="24" t="s">
        <v>4564</v>
      </c>
      <c r="C1596" s="24" t="str">
        <f t="shared" si="24"/>
        <v>H02.15.05 - Multiple Sclerosis Research</v>
      </c>
      <c r="D1596" s="22"/>
      <c r="E1596" s="22" t="s">
        <v>4774</v>
      </c>
      <c r="F1596" s="22"/>
    </row>
    <row r="1597" spans="1:6" ht="11.25">
      <c r="A1597" s="18" t="s">
        <v>4565</v>
      </c>
      <c r="B1597" s="24" t="s">
        <v>4566</v>
      </c>
      <c r="C1597" s="24" t="str">
        <f t="shared" si="24"/>
        <v>H02.15.06 - Parkinson Disease Research</v>
      </c>
      <c r="D1597" s="22"/>
      <c r="E1597" s="22" t="s">
        <v>4774</v>
      </c>
      <c r="F1597" s="22"/>
    </row>
    <row r="1598" spans="1:6" ht="11.25">
      <c r="A1598" s="18" t="s">
        <v>4567</v>
      </c>
      <c r="B1598" s="24" t="s">
        <v>4568</v>
      </c>
      <c r="C1598" s="24" t="str">
        <f t="shared" si="24"/>
        <v>H02.16 - Respiratory System Diseases Research</v>
      </c>
      <c r="D1598" s="22"/>
      <c r="E1598" s="22" t="s">
        <v>4774</v>
      </c>
      <c r="F1598" s="22"/>
    </row>
    <row r="1599" spans="1:6" ht="11.25">
      <c r="A1599" s="18" t="s">
        <v>4254</v>
      </c>
      <c r="B1599" s="24" t="s">
        <v>4255</v>
      </c>
      <c r="C1599" s="24" t="str">
        <f t="shared" si="24"/>
        <v>H02.16.02 - Asthma Research</v>
      </c>
      <c r="D1599" s="22"/>
      <c r="E1599" s="22" t="s">
        <v>4774</v>
      </c>
      <c r="F1599" s="22"/>
    </row>
    <row r="1600" spans="1:6" ht="11.25">
      <c r="A1600" s="18" t="s">
        <v>4256</v>
      </c>
      <c r="B1600" s="24" t="s">
        <v>4257</v>
      </c>
      <c r="C1600" s="24" t="str">
        <f t="shared" si="24"/>
        <v>H02.16.03 - Lung Diseases Research</v>
      </c>
      <c r="D1600" s="22"/>
      <c r="E1600" s="22" t="s">
        <v>4774</v>
      </c>
      <c r="F1600" s="22"/>
    </row>
    <row r="1601" spans="1:6" ht="11.25">
      <c r="A1601" s="18" t="s">
        <v>4258</v>
      </c>
      <c r="B1601" s="24" t="s">
        <v>4259</v>
      </c>
      <c r="C1601" s="24" t="str">
        <f t="shared" si="24"/>
        <v>H02.17 - Skin Diseases Research</v>
      </c>
      <c r="D1601" s="22"/>
      <c r="E1601" s="22" t="s">
        <v>4774</v>
      </c>
      <c r="F1601" s="22"/>
    </row>
    <row r="1602" spans="1:6" ht="11.25">
      <c r="A1602" s="18" t="s">
        <v>4260</v>
      </c>
      <c r="B1602" s="24" t="s">
        <v>4261</v>
      </c>
      <c r="C1602" s="24" t="str">
        <f aca="true" t="shared" si="25" ref="C1602:C1665">A1602&amp;" - "&amp;B1602</f>
        <v>H02.18 - Wounds &amp; Injuries Research</v>
      </c>
      <c r="D1602" s="22"/>
      <c r="E1602" s="22" t="s">
        <v>4774</v>
      </c>
      <c r="F1602" s="22"/>
    </row>
    <row r="1603" spans="1:6" ht="11.25">
      <c r="A1603" s="18" t="s">
        <v>4262</v>
      </c>
      <c r="B1603" s="24" t="s">
        <v>4263</v>
      </c>
      <c r="C1603" s="24" t="str">
        <f t="shared" si="25"/>
        <v>H02.18.02 - Head Injury Research</v>
      </c>
      <c r="D1603" s="22"/>
      <c r="E1603" s="22" t="s">
        <v>4774</v>
      </c>
      <c r="F1603" s="22"/>
    </row>
    <row r="1604" spans="1:6" ht="11.25">
      <c r="A1604" s="18" t="s">
        <v>4264</v>
      </c>
      <c r="B1604" s="24" t="s">
        <v>4265</v>
      </c>
      <c r="C1604" s="24" t="str">
        <f t="shared" si="25"/>
        <v>H02.18.03 - Spinal Cord Injury Research</v>
      </c>
      <c r="D1604" s="22"/>
      <c r="E1604" s="22" t="s">
        <v>4774</v>
      </c>
      <c r="F1604" s="22"/>
    </row>
    <row r="1605" spans="1:6" ht="11.25">
      <c r="A1605" s="18" t="s">
        <v>4266</v>
      </c>
      <c r="B1605" s="24" t="s">
        <v>4159</v>
      </c>
      <c r="C1605" s="24" t="str">
        <f t="shared" si="25"/>
        <v>H03 - Medical Disciplines &amp; Occupations Research</v>
      </c>
      <c r="D1605" s="22"/>
      <c r="E1605" s="22" t="s">
        <v>4774</v>
      </c>
      <c r="F1605" s="22"/>
    </row>
    <row r="1606" spans="1:6" ht="11.25">
      <c r="A1606" s="18" t="s">
        <v>4160</v>
      </c>
      <c r="B1606" s="24" t="s">
        <v>4161</v>
      </c>
      <c r="C1606" s="24" t="str">
        <f t="shared" si="25"/>
        <v>H03.02 - Biomedical Engineering Research</v>
      </c>
      <c r="D1606" s="22"/>
      <c r="E1606" s="22" t="s">
        <v>4774</v>
      </c>
      <c r="F1606" s="22"/>
    </row>
    <row r="1607" spans="1:6" ht="11.25">
      <c r="A1607" s="18" t="s">
        <v>4162</v>
      </c>
      <c r="B1607" s="24" t="s">
        <v>4163</v>
      </c>
      <c r="C1607" s="24" t="str">
        <f t="shared" si="25"/>
        <v>H03.03 - Community Medicine Research</v>
      </c>
      <c r="D1607" s="22"/>
      <c r="E1607" s="22" t="s">
        <v>4774</v>
      </c>
      <c r="F1607" s="22"/>
    </row>
    <row r="1608" spans="1:6" ht="11.25">
      <c r="A1608" s="18" t="s">
        <v>4164</v>
      </c>
      <c r="B1608" s="24" t="s">
        <v>4165</v>
      </c>
      <c r="C1608" s="24" t="str">
        <f t="shared" si="25"/>
        <v>H03.04 - Epidemiology Research</v>
      </c>
      <c r="D1608" s="22"/>
      <c r="E1608" s="22" t="s">
        <v>4774</v>
      </c>
      <c r="F1608" s="22"/>
    </row>
    <row r="1609" spans="1:6" ht="11.25">
      <c r="A1609" s="18" t="s">
        <v>4166</v>
      </c>
      <c r="B1609" s="24" t="s">
        <v>4167</v>
      </c>
      <c r="C1609" s="24" t="str">
        <f t="shared" si="25"/>
        <v>H03.05 - Geriatrics Research</v>
      </c>
      <c r="D1609" s="22"/>
      <c r="E1609" s="22" t="s">
        <v>4774</v>
      </c>
      <c r="F1609" s="22"/>
    </row>
    <row r="1610" spans="1:6" ht="11.25">
      <c r="A1610" s="18" t="s">
        <v>4168</v>
      </c>
      <c r="B1610" s="24" t="s">
        <v>4169</v>
      </c>
      <c r="C1610" s="24" t="str">
        <f t="shared" si="25"/>
        <v>H03.06 - Medical Genetics Research</v>
      </c>
      <c r="D1610" s="22"/>
      <c r="E1610" s="22" t="s">
        <v>4774</v>
      </c>
      <c r="F1610" s="22"/>
    </row>
    <row r="1611" spans="1:6" ht="11.25">
      <c r="A1611" s="18" t="s">
        <v>4170</v>
      </c>
      <c r="B1611" s="24" t="s">
        <v>4171</v>
      </c>
      <c r="C1611" s="24" t="str">
        <f t="shared" si="25"/>
        <v>H03.07 - Medical Specialties Research</v>
      </c>
      <c r="D1611" s="22"/>
      <c r="E1611" s="22" t="s">
        <v>4774</v>
      </c>
      <c r="F1611" s="22"/>
    </row>
    <row r="1612" spans="1:6" ht="11.25">
      <c r="A1612" s="18" t="s">
        <v>4172</v>
      </c>
      <c r="B1612" s="24" t="s">
        <v>4173</v>
      </c>
      <c r="C1612" s="24" t="str">
        <f t="shared" si="25"/>
        <v>H03.08 - Military &amp; Naval Medicine Research</v>
      </c>
      <c r="D1612" s="22"/>
      <c r="E1612" s="22" t="s">
        <v>4774</v>
      </c>
      <c r="F1612" s="22"/>
    </row>
    <row r="1613" spans="1:6" ht="11.25">
      <c r="A1613" s="18" t="s">
        <v>4174</v>
      </c>
      <c r="B1613" s="24" t="s">
        <v>4175</v>
      </c>
      <c r="C1613" s="24" t="str">
        <f t="shared" si="25"/>
        <v>H03.09 - Nursing Research</v>
      </c>
      <c r="D1613" s="22"/>
      <c r="E1613" s="22" t="s">
        <v>4774</v>
      </c>
      <c r="F1613" s="22"/>
    </row>
    <row r="1614" spans="1:6" ht="11.25">
      <c r="A1614" s="18" t="s">
        <v>4176</v>
      </c>
      <c r="B1614" s="24" t="s">
        <v>4177</v>
      </c>
      <c r="C1614" s="24" t="str">
        <f t="shared" si="25"/>
        <v>H03.10 - Osteopathic Medicine Research</v>
      </c>
      <c r="D1614" s="22"/>
      <c r="E1614" s="22" t="s">
        <v>4774</v>
      </c>
      <c r="F1614" s="22"/>
    </row>
    <row r="1615" spans="1:6" ht="11.25">
      <c r="A1615" s="18" t="s">
        <v>4178</v>
      </c>
      <c r="B1615" s="24" t="s">
        <v>4179</v>
      </c>
      <c r="C1615" s="24" t="str">
        <f t="shared" si="25"/>
        <v>H03.11 - Pharmacology Research</v>
      </c>
      <c r="D1615" s="22"/>
      <c r="E1615" s="22" t="s">
        <v>4774</v>
      </c>
      <c r="F1615" s="22"/>
    </row>
    <row r="1616" spans="1:6" ht="11.25">
      <c r="A1616" s="18" t="s">
        <v>4180</v>
      </c>
      <c r="B1616" s="24" t="s">
        <v>4181</v>
      </c>
      <c r="C1616" s="24" t="str">
        <f t="shared" si="25"/>
        <v>H03.12 - Sports Medicine Research</v>
      </c>
      <c r="D1616" s="22"/>
      <c r="E1616" s="22" t="s">
        <v>4774</v>
      </c>
      <c r="F1616" s="22"/>
    </row>
    <row r="1617" spans="1:6" ht="11.25">
      <c r="A1617" s="18" t="s">
        <v>4182</v>
      </c>
      <c r="B1617" s="24" t="s">
        <v>4183</v>
      </c>
      <c r="C1617" s="24" t="str">
        <f t="shared" si="25"/>
        <v>H03.13 - Surgical Specialties Research</v>
      </c>
      <c r="D1617" s="22"/>
      <c r="E1617" s="22" t="s">
        <v>4774</v>
      </c>
      <c r="F1617" s="22"/>
    </row>
    <row r="1618" spans="1:6" ht="11.25">
      <c r="A1618" s="18" t="s">
        <v>4184</v>
      </c>
      <c r="B1618" s="24" t="s">
        <v>4185</v>
      </c>
      <c r="C1618" s="24" t="str">
        <f t="shared" si="25"/>
        <v>H03.14 - Telemedicine Research</v>
      </c>
      <c r="D1618" s="22"/>
      <c r="E1618" s="22" t="s">
        <v>4774</v>
      </c>
      <c r="F1618" s="22"/>
    </row>
    <row r="1619" spans="1:6" ht="11.25">
      <c r="A1619" s="18" t="s">
        <v>4186</v>
      </c>
      <c r="B1619" s="24" t="s">
        <v>4187</v>
      </c>
      <c r="C1619" s="24" t="str">
        <f t="shared" si="25"/>
        <v>H03.15 - Tropical Medicine Research</v>
      </c>
      <c r="D1619" s="22"/>
      <c r="E1619" s="22" t="s">
        <v>4774</v>
      </c>
      <c r="F1619" s="22"/>
    </row>
    <row r="1620" spans="1:6" ht="11.25">
      <c r="A1620" s="18" t="s">
        <v>4188</v>
      </c>
      <c r="B1620" s="24" t="s">
        <v>4189</v>
      </c>
      <c r="C1620" s="24" t="str">
        <f t="shared" si="25"/>
        <v>I01 - Crime &amp; Legal, General/Other</v>
      </c>
      <c r="D1620" s="22"/>
      <c r="E1620" s="22" t="s">
        <v>4774</v>
      </c>
      <c r="F1620" s="22"/>
    </row>
    <row r="1621" spans="1:6" ht="11.25">
      <c r="A1621" s="18" t="s">
        <v>4190</v>
      </c>
      <c r="B1621" s="24" t="s">
        <v>4191</v>
      </c>
      <c r="C1621" s="24" t="str">
        <f t="shared" si="25"/>
        <v>I02 - Crime Control &amp; Prevention</v>
      </c>
      <c r="D1621" s="22"/>
      <c r="E1621" s="22" t="s">
        <v>4774</v>
      </c>
      <c r="F1621" s="22"/>
    </row>
    <row r="1622" spans="1:6" ht="11.25">
      <c r="A1622" s="18" t="s">
        <v>4192</v>
      </c>
      <c r="B1622" s="24" t="s">
        <v>4193</v>
      </c>
      <c r="C1622" s="24" t="str">
        <f t="shared" si="25"/>
        <v>I02.02 - Citizen Crime Reporting</v>
      </c>
      <c r="D1622" s="22"/>
      <c r="E1622" s="22" t="s">
        <v>4774</v>
      </c>
      <c r="F1622" s="22"/>
    </row>
    <row r="1623" spans="1:6" ht="11.25">
      <c r="A1623" s="18" t="s">
        <v>4194</v>
      </c>
      <c r="B1623" s="24" t="s">
        <v>4195</v>
      </c>
      <c r="C1623" s="24" t="str">
        <f t="shared" si="25"/>
        <v>I02.03 - Community Crime Prevention</v>
      </c>
      <c r="D1623" s="22"/>
      <c r="E1623" s="22" t="s">
        <v>4774</v>
      </c>
      <c r="F1623" s="22"/>
    </row>
    <row r="1624" spans="1:6" ht="11.25">
      <c r="A1624" s="18" t="s">
        <v>4196</v>
      </c>
      <c r="B1624" s="24" t="s">
        <v>4197</v>
      </c>
      <c r="C1624" s="24" t="str">
        <f t="shared" si="25"/>
        <v>I02.04 - Drunk Driving</v>
      </c>
      <c r="D1624" s="22"/>
      <c r="E1624" s="22" t="s">
        <v>4774</v>
      </c>
      <c r="F1624" s="22"/>
    </row>
    <row r="1625" spans="1:6" ht="11.25">
      <c r="A1625" s="18" t="s">
        <v>4198</v>
      </c>
      <c r="B1625" s="24" t="s">
        <v>4199</v>
      </c>
      <c r="C1625" s="24" t="str">
        <f t="shared" si="25"/>
        <v>I02.05 - Family Violence Prevention</v>
      </c>
      <c r="D1625" s="22"/>
      <c r="E1625" s="22" t="s">
        <v>4774</v>
      </c>
      <c r="F1625" s="22"/>
    </row>
    <row r="1626" spans="1:6" ht="11.25">
      <c r="A1626" s="18" t="s">
        <v>4200</v>
      </c>
      <c r="B1626" s="24" t="s">
        <v>4201</v>
      </c>
      <c r="C1626" s="24" t="str">
        <f t="shared" si="25"/>
        <v>I02.05.02 - Child Abuse Prevention</v>
      </c>
      <c r="D1626" s="22"/>
      <c r="E1626" s="22" t="s">
        <v>4774</v>
      </c>
      <c r="F1626" s="22"/>
    </row>
    <row r="1627" spans="1:6" ht="11.25">
      <c r="A1627" s="18" t="s">
        <v>4202</v>
      </c>
      <c r="B1627" s="24" t="s">
        <v>4203</v>
      </c>
      <c r="C1627" s="24" t="str">
        <f t="shared" si="25"/>
        <v>I02.05.03 - Spouse Abuse Prevention</v>
      </c>
      <c r="D1627" s="22"/>
      <c r="E1627" s="22" t="s">
        <v>4774</v>
      </c>
      <c r="F1627" s="22"/>
    </row>
    <row r="1628" spans="1:6" ht="11.25">
      <c r="A1628" s="18" t="s">
        <v>4204</v>
      </c>
      <c r="B1628" s="24" t="s">
        <v>4205</v>
      </c>
      <c r="C1628" s="24" t="str">
        <f t="shared" si="25"/>
        <v>I02.06 - Gun Control</v>
      </c>
      <c r="D1628" s="22"/>
      <c r="E1628" s="22" t="s">
        <v>4774</v>
      </c>
      <c r="F1628" s="22"/>
    </row>
    <row r="1629" spans="1:6" ht="11.25">
      <c r="A1629" s="18" t="s">
        <v>4206</v>
      </c>
      <c r="B1629" s="24" t="s">
        <v>4207</v>
      </c>
      <c r="C1629" s="24" t="str">
        <f t="shared" si="25"/>
        <v>I02.07 - Hate Crimes Prevention</v>
      </c>
      <c r="D1629" s="22"/>
      <c r="E1629" s="22" t="s">
        <v>4774</v>
      </c>
      <c r="F1629" s="22"/>
    </row>
    <row r="1630" spans="1:6" ht="11.25">
      <c r="A1630" s="18" t="s">
        <v>4208</v>
      </c>
      <c r="B1630" s="24" t="s">
        <v>4209</v>
      </c>
      <c r="C1630" s="24" t="str">
        <f t="shared" si="25"/>
        <v>I02.11 - Missing Persons</v>
      </c>
      <c r="D1630" s="22"/>
      <c r="E1630" s="22" t="s">
        <v>4774</v>
      </c>
      <c r="F1630" s="22"/>
    </row>
    <row r="1631" spans="1:6" ht="11.25">
      <c r="A1631" s="18" t="s">
        <v>4210</v>
      </c>
      <c r="B1631" s="24" t="s">
        <v>4211</v>
      </c>
      <c r="C1631" s="24" t="str">
        <f t="shared" si="25"/>
        <v>I02.12 - Sexual Assault Prevention</v>
      </c>
      <c r="D1631" s="22"/>
      <c r="E1631" s="22" t="s">
        <v>4774</v>
      </c>
      <c r="F1631" s="22"/>
    </row>
    <row r="1632" spans="1:6" ht="11.25">
      <c r="A1632" s="18" t="s">
        <v>4212</v>
      </c>
      <c r="B1632" s="24" t="s">
        <v>4213</v>
      </c>
      <c r="C1632" s="24" t="str">
        <f t="shared" si="25"/>
        <v>I02.13 - Youth Violence Prevention</v>
      </c>
      <c r="D1632" s="22"/>
      <c r="E1632" s="22" t="s">
        <v>4774</v>
      </c>
      <c r="F1632" s="22"/>
    </row>
    <row r="1633" spans="1:6" ht="11.25">
      <c r="A1633" s="18" t="s">
        <v>4214</v>
      </c>
      <c r="B1633" s="24" t="s">
        <v>4215</v>
      </c>
      <c r="C1633" s="24" t="str">
        <f t="shared" si="25"/>
        <v>I03 - Criminal Justice &amp; Corrections</v>
      </c>
      <c r="D1633" s="22"/>
      <c r="E1633" s="22" t="s">
        <v>4774</v>
      </c>
      <c r="F1633" s="22"/>
    </row>
    <row r="1634" spans="1:6" ht="11.25">
      <c r="A1634" s="18" t="s">
        <v>4216</v>
      </c>
      <c r="B1634" s="24" t="s">
        <v>4217</v>
      </c>
      <c r="C1634" s="24" t="str">
        <f t="shared" si="25"/>
        <v>I03.02 - Administration of Justice</v>
      </c>
      <c r="D1634" s="22"/>
      <c r="E1634" s="22" t="s">
        <v>4774</v>
      </c>
      <c r="F1634" s="22"/>
    </row>
    <row r="1635" spans="1:6" ht="11.25">
      <c r="A1635" s="18" t="s">
        <v>4218</v>
      </c>
      <c r="B1635" s="24" t="s">
        <v>4219</v>
      </c>
      <c r="C1635" s="24" t="str">
        <f t="shared" si="25"/>
        <v>I03.03 - Alternative Sentencing/Supervision</v>
      </c>
      <c r="D1635" s="22"/>
      <c r="E1635" s="22" t="s">
        <v>4774</v>
      </c>
      <c r="F1635" s="22"/>
    </row>
    <row r="1636" spans="1:6" ht="11.25">
      <c r="A1636" s="18" t="s">
        <v>4220</v>
      </c>
      <c r="B1636" s="24" t="s">
        <v>4221</v>
      </c>
      <c r="C1636" s="24" t="str">
        <f t="shared" si="25"/>
        <v>I03.04 - Ex-Offender Services/Supervision</v>
      </c>
      <c r="D1636" s="22"/>
      <c r="E1636" s="22" t="s">
        <v>4774</v>
      </c>
      <c r="F1636" s="22"/>
    </row>
    <row r="1637" spans="1:6" ht="11.25">
      <c r="A1637" s="18" t="s">
        <v>4222</v>
      </c>
      <c r="B1637" s="24" t="s">
        <v>4223</v>
      </c>
      <c r="C1637" s="24" t="str">
        <f t="shared" si="25"/>
        <v>I03.05 - Inmate Support</v>
      </c>
      <c r="D1637" s="22"/>
      <c r="E1637" s="22" t="s">
        <v>4774</v>
      </c>
      <c r="F1637" s="22"/>
    </row>
    <row r="1638" spans="1:6" ht="11.25">
      <c r="A1638" s="18" t="s">
        <v>4224</v>
      </c>
      <c r="B1638" s="24" t="s">
        <v>4225</v>
      </c>
      <c r="C1638" s="24" t="str">
        <f t="shared" si="25"/>
        <v>I03.06 - Juvenile Justice</v>
      </c>
      <c r="D1638" s="22"/>
      <c r="E1638" s="22" t="s">
        <v>4774</v>
      </c>
      <c r="F1638" s="22"/>
    </row>
    <row r="1639" spans="1:6" ht="11.25">
      <c r="A1639" s="18" t="s">
        <v>4226</v>
      </c>
      <c r="B1639" s="24" t="s">
        <v>4227</v>
      </c>
      <c r="C1639" s="24" t="str">
        <f t="shared" si="25"/>
        <v>I03.07 - Rehabilitation Services for Offenders</v>
      </c>
      <c r="D1639" s="22"/>
      <c r="E1639" s="22" t="s">
        <v>4774</v>
      </c>
      <c r="F1639" s="22"/>
    </row>
    <row r="1640" spans="1:6" ht="11.25">
      <c r="A1640" s="18" t="s">
        <v>4228</v>
      </c>
      <c r="B1640" s="24" t="s">
        <v>4229</v>
      </c>
      <c r="C1640" s="24" t="str">
        <f t="shared" si="25"/>
        <v>I04 - Law Enforcement Agencies</v>
      </c>
      <c r="D1640" s="22"/>
      <c r="E1640" s="22" t="s">
        <v>4774</v>
      </c>
      <c r="F1640" s="22"/>
    </row>
    <row r="1641" spans="1:6" ht="11.25">
      <c r="A1641" s="18" t="s">
        <v>4230</v>
      </c>
      <c r="B1641" s="24" t="s">
        <v>4231</v>
      </c>
      <c r="C1641" s="24" t="str">
        <f t="shared" si="25"/>
        <v>I05 - Legal Services</v>
      </c>
      <c r="D1641" s="22"/>
      <c r="E1641" s="22" t="s">
        <v>4774</v>
      </c>
      <c r="F1641" s="22"/>
    </row>
    <row r="1642" spans="1:6" ht="11.25">
      <c r="A1642" s="18" t="s">
        <v>4232</v>
      </c>
      <c r="B1642" s="24" t="s">
        <v>4233</v>
      </c>
      <c r="C1642" s="24" t="str">
        <f t="shared" si="25"/>
        <v>I05.07 - Guardians ad Litem</v>
      </c>
      <c r="D1642" s="22"/>
      <c r="E1642" s="22" t="s">
        <v>4774</v>
      </c>
      <c r="F1642" s="22"/>
    </row>
    <row r="1643" spans="1:6" ht="11.25">
      <c r="A1643" s="18" t="s">
        <v>4234</v>
      </c>
      <c r="B1643" s="24" t="s">
        <v>5323</v>
      </c>
      <c r="C1643" s="24" t="str">
        <f t="shared" si="25"/>
        <v>I05.08 - Housing Discrimination</v>
      </c>
      <c r="D1643" s="22"/>
      <c r="E1643" s="22" t="s">
        <v>4774</v>
      </c>
      <c r="F1643" s="22"/>
    </row>
    <row r="1644" spans="1:6" ht="11.25">
      <c r="A1644" s="18" t="s">
        <v>5324</v>
      </c>
      <c r="B1644" s="24" t="s">
        <v>5325</v>
      </c>
      <c r="C1644" s="24" t="str">
        <f t="shared" si="25"/>
        <v>I05.09 - Mediation Programs</v>
      </c>
      <c r="D1644" s="22"/>
      <c r="E1644" s="22" t="s">
        <v>4774</v>
      </c>
      <c r="F1644" s="22"/>
    </row>
    <row r="1645" spans="1:6" ht="11.25">
      <c r="A1645" s="18" t="s">
        <v>5326</v>
      </c>
      <c r="B1645" s="24" t="s">
        <v>5327</v>
      </c>
      <c r="C1645" s="24" t="str">
        <f t="shared" si="25"/>
        <v>I06 - Specialized Law Practice Areas</v>
      </c>
      <c r="D1645" s="22"/>
      <c r="E1645" s="22" t="s">
        <v>4774</v>
      </c>
      <c r="F1645" s="22"/>
    </row>
    <row r="1646" spans="1:6" ht="11.25">
      <c r="A1646" s="18" t="s">
        <v>5328</v>
      </c>
      <c r="B1646" s="24" t="s">
        <v>5329</v>
      </c>
      <c r="C1646" s="24" t="str">
        <f t="shared" si="25"/>
        <v>I06.02 - Constitutional Law</v>
      </c>
      <c r="D1646" s="22"/>
      <c r="E1646" s="22" t="s">
        <v>4774</v>
      </c>
      <c r="F1646" s="22"/>
    </row>
    <row r="1647" spans="1:6" ht="11.25">
      <c r="A1647" s="18" t="s">
        <v>5330</v>
      </c>
      <c r="B1647" s="24" t="s">
        <v>5331</v>
      </c>
      <c r="C1647" s="24" t="str">
        <f t="shared" si="25"/>
        <v>I06.03 - Environmental Law</v>
      </c>
      <c r="D1647" s="22"/>
      <c r="E1647" s="22" t="s">
        <v>4774</v>
      </c>
      <c r="F1647" s="22"/>
    </row>
    <row r="1648" spans="1:6" ht="11.25">
      <c r="A1648" s="18" t="s">
        <v>5332</v>
      </c>
      <c r="B1648" s="24" t="s">
        <v>5333</v>
      </c>
      <c r="C1648" s="24" t="str">
        <f t="shared" si="25"/>
        <v>I06.04 - Intellectual Property Law</v>
      </c>
      <c r="D1648" s="22"/>
      <c r="E1648" s="22" t="s">
        <v>4774</v>
      </c>
      <c r="F1648" s="22"/>
    </row>
    <row r="1649" spans="1:6" ht="11.25">
      <c r="A1649" s="18" t="s">
        <v>5334</v>
      </c>
      <c r="B1649" s="24" t="s">
        <v>5335</v>
      </c>
      <c r="C1649" s="24" t="str">
        <f t="shared" si="25"/>
        <v>I06.05 - Labor &amp; Employment Law</v>
      </c>
      <c r="D1649" s="22"/>
      <c r="E1649" s="22" t="s">
        <v>4774</v>
      </c>
      <c r="F1649" s="22"/>
    </row>
    <row r="1650" spans="1:6" ht="11.25">
      <c r="A1650" s="18" t="s">
        <v>5336</v>
      </c>
      <c r="B1650" s="24" t="s">
        <v>5337</v>
      </c>
      <c r="C1650" s="24" t="str">
        <f t="shared" si="25"/>
        <v>I06.06 - Landlord/Tenant Law</v>
      </c>
      <c r="D1650" s="22"/>
      <c r="E1650" s="22" t="s">
        <v>4774</v>
      </c>
      <c r="F1650" s="22"/>
    </row>
    <row r="1651" spans="1:6" ht="11.25">
      <c r="A1651" s="18" t="s">
        <v>5338</v>
      </c>
      <c r="B1651" s="24" t="s">
        <v>5339</v>
      </c>
      <c r="C1651" s="24" t="str">
        <f t="shared" si="25"/>
        <v>J01 - Employment, General/Other</v>
      </c>
      <c r="D1651" s="22"/>
      <c r="E1651" s="22" t="s">
        <v>4774</v>
      </c>
      <c r="F1651" s="22"/>
    </row>
    <row r="1652" spans="1:6" ht="11.25">
      <c r="A1652" s="18" t="s">
        <v>5340</v>
      </c>
      <c r="B1652" s="24" t="s">
        <v>5341</v>
      </c>
      <c r="C1652" s="24" t="str">
        <f t="shared" si="25"/>
        <v>J02 - Job Training &amp; Employment</v>
      </c>
      <c r="D1652" s="22"/>
      <c r="E1652" s="22" t="s">
        <v>4774</v>
      </c>
      <c r="F1652" s="22"/>
    </row>
    <row r="1653" spans="1:6" ht="11.25">
      <c r="A1653" s="18" t="s">
        <v>5342</v>
      </c>
      <c r="B1653" s="24" t="s">
        <v>5343</v>
      </c>
      <c r="C1653" s="24" t="str">
        <f t="shared" si="25"/>
        <v>J02.05 - Apprenticeships</v>
      </c>
      <c r="D1653" s="22"/>
      <c r="E1653" s="22" t="s">
        <v>4774</v>
      </c>
      <c r="F1653" s="22"/>
    </row>
    <row r="1654" spans="1:6" ht="11.25">
      <c r="A1654" s="18" t="s">
        <v>5344</v>
      </c>
      <c r="B1654" s="24" t="s">
        <v>5345</v>
      </c>
      <c r="C1654" s="24" t="str">
        <f t="shared" si="25"/>
        <v>J02.06 - Internships</v>
      </c>
      <c r="D1654" s="22"/>
      <c r="E1654" s="22" t="s">
        <v>4774</v>
      </c>
      <c r="F1654" s="22"/>
    </row>
    <row r="1655" spans="1:6" ht="11.25">
      <c r="A1655" s="18" t="s">
        <v>5346</v>
      </c>
      <c r="B1655" s="24" t="s">
        <v>5347</v>
      </c>
      <c r="C1655" s="24" t="str">
        <f t="shared" si="25"/>
        <v>J02.07 - Job Search &amp; Placement</v>
      </c>
      <c r="D1655" s="22"/>
      <c r="E1655" s="22" t="s">
        <v>4774</v>
      </c>
      <c r="F1655" s="22"/>
    </row>
    <row r="1656" spans="1:6" ht="11.25">
      <c r="A1656" s="18" t="s">
        <v>5348</v>
      </c>
      <c r="B1656" s="24" t="s">
        <v>5349</v>
      </c>
      <c r="C1656" s="24" t="str">
        <f t="shared" si="25"/>
        <v>J02.08 - Retraining</v>
      </c>
      <c r="D1656" s="22"/>
      <c r="E1656" s="22" t="s">
        <v>4774</v>
      </c>
      <c r="F1656" s="22"/>
    </row>
    <row r="1657" spans="1:6" ht="11.25">
      <c r="A1657" s="18" t="s">
        <v>5350</v>
      </c>
      <c r="B1657" s="24" t="s">
        <v>5351</v>
      </c>
      <c r="C1657" s="24" t="str">
        <f t="shared" si="25"/>
        <v>J02.09 - Vocational Guidance</v>
      </c>
      <c r="D1657" s="22"/>
      <c r="E1657" s="22" t="s">
        <v>4774</v>
      </c>
      <c r="F1657" s="22"/>
    </row>
    <row r="1658" spans="1:6" ht="11.25">
      <c r="A1658" s="18" t="s">
        <v>5352</v>
      </c>
      <c r="B1658" s="24" t="s">
        <v>5353</v>
      </c>
      <c r="C1658" s="24" t="str">
        <f t="shared" si="25"/>
        <v>J02.10 - Youth Job Training &amp; Employment</v>
      </c>
      <c r="D1658" s="22"/>
      <c r="E1658" s="22" t="s">
        <v>4774</v>
      </c>
      <c r="F1658" s="22"/>
    </row>
    <row r="1659" spans="1:6" ht="11.25">
      <c r="A1659" s="18" t="s">
        <v>5354</v>
      </c>
      <c r="B1659" s="24" t="s">
        <v>5355</v>
      </c>
      <c r="C1659" s="24" t="str">
        <f t="shared" si="25"/>
        <v>J03 - Labor</v>
      </c>
      <c r="D1659" s="22"/>
      <c r="E1659" s="22" t="s">
        <v>4774</v>
      </c>
      <c r="F1659" s="22"/>
    </row>
    <row r="1660" spans="1:6" ht="11.25">
      <c r="A1660" s="18" t="s">
        <v>5356</v>
      </c>
      <c r="B1660" s="24" t="s">
        <v>5357</v>
      </c>
      <c r="C1660" s="24" t="str">
        <f t="shared" si="25"/>
        <v>J04 - Vocational Rehabilitation</v>
      </c>
      <c r="D1660" s="22"/>
      <c r="E1660" s="22" t="s">
        <v>4774</v>
      </c>
      <c r="F1660" s="22"/>
    </row>
    <row r="1661" spans="1:6" ht="11.25">
      <c r="A1661" s="18" t="s">
        <v>5358</v>
      </c>
      <c r="B1661" s="24" t="s">
        <v>5359</v>
      </c>
      <c r="C1661" s="24" t="str">
        <f t="shared" si="25"/>
        <v>K01 - Food, Agriculture &amp; Nutrition, General/Other</v>
      </c>
      <c r="D1661" s="22"/>
      <c r="E1661" s="22" t="s">
        <v>4774</v>
      </c>
      <c r="F1661" s="22"/>
    </row>
    <row r="1662" spans="1:6" ht="11.25">
      <c r="A1662" s="18" t="s">
        <v>5360</v>
      </c>
      <c r="B1662" s="24" t="s">
        <v>5361</v>
      </c>
      <c r="C1662" s="24" t="str">
        <f t="shared" si="25"/>
        <v>K02 - Agriculture</v>
      </c>
      <c r="D1662" s="22"/>
      <c r="E1662" s="22" t="s">
        <v>4774</v>
      </c>
      <c r="F1662" s="22"/>
    </row>
    <row r="1663" spans="1:6" ht="11.25">
      <c r="A1663" s="18" t="s">
        <v>5362</v>
      </c>
      <c r="B1663" s="24" t="s">
        <v>5363</v>
      </c>
      <c r="C1663" s="24" t="str">
        <f t="shared" si="25"/>
        <v>K02.02 - Agricultural Economics &amp; Farm Management</v>
      </c>
      <c r="D1663" s="22"/>
      <c r="E1663" s="22" t="s">
        <v>4774</v>
      </c>
      <c r="F1663" s="22"/>
    </row>
    <row r="1664" spans="1:6" ht="11.25">
      <c r="A1664" s="18" t="s">
        <v>5364</v>
      </c>
      <c r="B1664" s="24" t="s">
        <v>5365</v>
      </c>
      <c r="C1664" s="24" t="str">
        <f t="shared" si="25"/>
        <v>K02.03 - Agricultural Exhibitions</v>
      </c>
      <c r="D1664" s="22"/>
      <c r="E1664" s="22" t="s">
        <v>4774</v>
      </c>
      <c r="F1664" s="22"/>
    </row>
    <row r="1665" spans="1:6" ht="11.25">
      <c r="A1665" s="18" t="s">
        <v>5366</v>
      </c>
      <c r="B1665" s="24" t="s">
        <v>5367</v>
      </c>
      <c r="C1665" s="24" t="str">
        <f t="shared" si="25"/>
        <v>K02.04 - Agricultural Production</v>
      </c>
      <c r="D1665" s="22"/>
      <c r="E1665" s="22" t="s">
        <v>4774</v>
      </c>
      <c r="F1665" s="22"/>
    </row>
    <row r="1666" spans="1:6" ht="11.25">
      <c r="A1666" s="18" t="s">
        <v>5368</v>
      </c>
      <c r="B1666" s="24" t="s">
        <v>848</v>
      </c>
      <c r="C1666" s="24" t="str">
        <f aca="true" t="shared" si="26" ref="C1666:C1729">A1666&amp;" - "&amp;B1666</f>
        <v>K02.05 - Agricultural Water Management</v>
      </c>
      <c r="D1666" s="22"/>
      <c r="E1666" s="22" t="s">
        <v>4774</v>
      </c>
      <c r="F1666" s="22"/>
    </row>
    <row r="1667" spans="1:6" ht="11.25">
      <c r="A1667" s="18" t="s">
        <v>849</v>
      </c>
      <c r="B1667" s="24" t="s">
        <v>850</v>
      </c>
      <c r="C1667" s="24" t="str">
        <f t="shared" si="26"/>
        <v>K02.06 - Food Science</v>
      </c>
      <c r="D1667" s="22"/>
      <c r="E1667" s="22" t="s">
        <v>4774</v>
      </c>
      <c r="F1667" s="22"/>
    </row>
    <row r="1668" spans="1:6" ht="11.25">
      <c r="A1668" s="18" t="s">
        <v>851</v>
      </c>
      <c r="B1668" s="24" t="s">
        <v>852</v>
      </c>
      <c r="C1668" s="24" t="str">
        <f t="shared" si="26"/>
        <v>K02.07 - Sustainable Agriculture</v>
      </c>
      <c r="D1668" s="22"/>
      <c r="E1668" s="22" t="s">
        <v>4774</v>
      </c>
      <c r="F1668" s="22"/>
    </row>
    <row r="1669" spans="1:6" ht="11.25">
      <c r="A1669" s="18" t="s">
        <v>853</v>
      </c>
      <c r="B1669" s="24" t="s">
        <v>854</v>
      </c>
      <c r="C1669" s="24" t="str">
        <f t="shared" si="26"/>
        <v>K03 - Food</v>
      </c>
      <c r="D1669" s="22"/>
      <c r="E1669" s="22" t="s">
        <v>4774</v>
      </c>
      <c r="F1669" s="22"/>
    </row>
    <row r="1670" spans="1:6" ht="11.25">
      <c r="A1670" s="18" t="s">
        <v>855</v>
      </c>
      <c r="B1670" s="24" t="s">
        <v>3711</v>
      </c>
      <c r="C1670" s="24" t="str">
        <f t="shared" si="26"/>
        <v>K03.02 - Food Distribution</v>
      </c>
      <c r="D1670" s="22"/>
      <c r="E1670" s="22" t="s">
        <v>4774</v>
      </c>
      <c r="F1670" s="22"/>
    </row>
    <row r="1671" spans="1:6" ht="11.25">
      <c r="A1671" s="18" t="s">
        <v>3712</v>
      </c>
      <c r="B1671" s="24" t="s">
        <v>3713</v>
      </c>
      <c r="C1671" s="24" t="str">
        <f t="shared" si="26"/>
        <v>K03.03 - Food Outlets</v>
      </c>
      <c r="D1671" s="22"/>
      <c r="E1671" s="22" t="s">
        <v>4774</v>
      </c>
      <c r="F1671" s="22"/>
    </row>
    <row r="1672" spans="1:6" ht="11.25">
      <c r="A1672" s="18" t="s">
        <v>3714</v>
      </c>
      <c r="B1672" s="24" t="s">
        <v>3715</v>
      </c>
      <c r="C1672" s="24" t="str">
        <f t="shared" si="26"/>
        <v>K03.04 - Meal Distribution</v>
      </c>
      <c r="D1672" s="22"/>
      <c r="E1672" s="22" t="s">
        <v>4774</v>
      </c>
      <c r="F1672" s="22"/>
    </row>
    <row r="1673" spans="1:6" ht="11.25">
      <c r="A1673" s="18" t="s">
        <v>3716</v>
      </c>
      <c r="B1673" s="24" t="s">
        <v>3717</v>
      </c>
      <c r="C1673" s="24" t="str">
        <f t="shared" si="26"/>
        <v>K04 - Hunger Action</v>
      </c>
      <c r="D1673" s="22"/>
      <c r="E1673" s="22" t="s">
        <v>4774</v>
      </c>
      <c r="F1673" s="22"/>
    </row>
    <row r="1674" spans="1:6" ht="11.25">
      <c r="A1674" s="18" t="s">
        <v>3718</v>
      </c>
      <c r="B1674" s="24" t="s">
        <v>3719</v>
      </c>
      <c r="C1674" s="24" t="str">
        <f t="shared" si="26"/>
        <v>K05 - Nutrition</v>
      </c>
      <c r="D1674" s="22"/>
      <c r="E1674" s="22" t="s">
        <v>4774</v>
      </c>
      <c r="F1674" s="22"/>
    </row>
    <row r="1675" spans="1:6" ht="11.25">
      <c r="A1675" s="18" t="s">
        <v>3720</v>
      </c>
      <c r="B1675" s="24" t="s">
        <v>3721</v>
      </c>
      <c r="C1675" s="24" t="str">
        <f t="shared" si="26"/>
        <v>L01 - Housing, General/Other</v>
      </c>
      <c r="D1675" s="22"/>
      <c r="E1675" s="22" t="s">
        <v>4774</v>
      </c>
      <c r="F1675" s="22"/>
    </row>
    <row r="1676" spans="1:6" ht="11.25">
      <c r="A1676" s="18" t="s">
        <v>3722</v>
      </c>
      <c r="B1676" s="24" t="s">
        <v>3723</v>
      </c>
      <c r="C1676" s="24" t="str">
        <f t="shared" si="26"/>
        <v>L02 - Emergency Shelter</v>
      </c>
      <c r="D1676" s="22"/>
      <c r="E1676" s="22" t="s">
        <v>4774</v>
      </c>
      <c r="F1676" s="22"/>
    </row>
    <row r="1677" spans="1:6" ht="11.25">
      <c r="A1677" s="18" t="s">
        <v>3724</v>
      </c>
      <c r="B1677" s="24" t="s">
        <v>3725</v>
      </c>
      <c r="C1677" s="24" t="str">
        <f t="shared" si="26"/>
        <v>L02.02 - Crisis Shelter</v>
      </c>
      <c r="D1677" s="22"/>
      <c r="E1677" s="22" t="s">
        <v>4774</v>
      </c>
      <c r="F1677" s="22"/>
    </row>
    <row r="1678" spans="1:6" ht="11.25">
      <c r="A1678" s="18" t="s">
        <v>3726</v>
      </c>
      <c r="B1678" s="24" t="s">
        <v>3727</v>
      </c>
      <c r="C1678" s="24" t="str">
        <f t="shared" si="26"/>
        <v>L02.03 - Homeless Shelter</v>
      </c>
      <c r="D1678" s="22"/>
      <c r="E1678" s="22" t="s">
        <v>4774</v>
      </c>
      <c r="F1678" s="22"/>
    </row>
    <row r="1679" spans="1:6" ht="11.25">
      <c r="A1679" s="18" t="s">
        <v>3728</v>
      </c>
      <c r="B1679" s="24" t="s">
        <v>3729</v>
      </c>
      <c r="C1679" s="24" t="str">
        <f t="shared" si="26"/>
        <v>L02.04 - Transitional Housing</v>
      </c>
      <c r="D1679" s="22"/>
      <c r="E1679" s="22" t="s">
        <v>4774</v>
      </c>
      <c r="F1679" s="22"/>
    </row>
    <row r="1680" spans="1:6" ht="11.25">
      <c r="A1680" s="18" t="s">
        <v>3730</v>
      </c>
      <c r="B1680" s="24" t="s">
        <v>3731</v>
      </c>
      <c r="C1680" s="24" t="str">
        <f t="shared" si="26"/>
        <v>L03 - Home Improvement</v>
      </c>
      <c r="D1680" s="22"/>
      <c r="E1680" s="22" t="s">
        <v>4774</v>
      </c>
      <c r="F1680" s="22"/>
    </row>
    <row r="1681" spans="1:6" ht="11.25">
      <c r="A1681" s="18" t="s">
        <v>3732</v>
      </c>
      <c r="B1681" s="24" t="s">
        <v>3733</v>
      </c>
      <c r="C1681" s="24" t="str">
        <f t="shared" si="26"/>
        <v>L03.02 - Home Barrier Removal</v>
      </c>
      <c r="D1681" s="22"/>
      <c r="E1681" s="22" t="s">
        <v>4774</v>
      </c>
      <c r="F1681" s="22"/>
    </row>
    <row r="1682" spans="1:6" ht="11.25">
      <c r="A1682" s="18" t="s">
        <v>3734</v>
      </c>
      <c r="B1682" s="24" t="s">
        <v>3735</v>
      </c>
      <c r="C1682" s="24" t="str">
        <f t="shared" si="26"/>
        <v>L03.03 - Home Repair Programs</v>
      </c>
      <c r="D1682" s="22"/>
      <c r="E1682" s="22" t="s">
        <v>4774</v>
      </c>
      <c r="F1682" s="22"/>
    </row>
    <row r="1683" spans="1:6" ht="11.25">
      <c r="A1683" s="18" t="s">
        <v>3736</v>
      </c>
      <c r="B1683" s="24" t="s">
        <v>3737</v>
      </c>
      <c r="C1683" s="24" t="str">
        <f t="shared" si="26"/>
        <v>L03.04 - Weatherization</v>
      </c>
      <c r="D1683" s="22"/>
      <c r="E1683" s="22" t="s">
        <v>4774</v>
      </c>
      <c r="F1683" s="22"/>
    </row>
    <row r="1684" spans="1:6" ht="11.25">
      <c r="A1684" s="18" t="s">
        <v>3738</v>
      </c>
      <c r="B1684" s="24" t="s">
        <v>3739</v>
      </c>
      <c r="C1684" s="24" t="str">
        <f t="shared" si="26"/>
        <v>L04 - Housing Development, Construction &amp; Management</v>
      </c>
      <c r="D1684" s="22"/>
      <c r="E1684" s="22" t="s">
        <v>4774</v>
      </c>
      <c r="F1684" s="22"/>
    </row>
    <row r="1685" spans="1:6" ht="11.25">
      <c r="A1685" s="18" t="s">
        <v>3740</v>
      </c>
      <c r="B1685" s="24" t="s">
        <v>3741</v>
      </c>
      <c r="C1685" s="24" t="str">
        <f t="shared" si="26"/>
        <v>L04.02 - Affordable Housing</v>
      </c>
      <c r="D1685" s="22"/>
      <c r="E1685" s="22" t="s">
        <v>4774</v>
      </c>
      <c r="F1685" s="22"/>
    </row>
    <row r="1686" spans="1:6" ht="11.25">
      <c r="A1686" s="18" t="s">
        <v>3742</v>
      </c>
      <c r="B1686" s="24" t="s">
        <v>3743</v>
      </c>
      <c r="C1686" s="24" t="str">
        <f t="shared" si="26"/>
        <v>L04.03 - Barrier-Free Housing</v>
      </c>
      <c r="D1686" s="22"/>
      <c r="E1686" s="22" t="s">
        <v>4774</v>
      </c>
      <c r="F1686" s="22"/>
    </row>
    <row r="1687" spans="1:6" ht="11.25">
      <c r="A1687" s="18" t="s">
        <v>3744</v>
      </c>
      <c r="B1687" s="24" t="s">
        <v>3745</v>
      </c>
      <c r="C1687" s="24" t="str">
        <f t="shared" si="26"/>
        <v>L05 - Housing Owners</v>
      </c>
      <c r="D1687" s="22"/>
      <c r="E1687" s="22" t="s">
        <v>4774</v>
      </c>
      <c r="F1687" s="22"/>
    </row>
    <row r="1688" spans="1:6" ht="11.25">
      <c r="A1688" s="18" t="s">
        <v>3746</v>
      </c>
      <c r="B1688" s="24" t="s">
        <v>3747</v>
      </c>
      <c r="C1688" s="24" t="str">
        <f t="shared" si="26"/>
        <v>L06 - Housing Support</v>
      </c>
      <c r="D1688" s="22"/>
      <c r="E1688" s="22" t="s">
        <v>4774</v>
      </c>
      <c r="F1688" s="22"/>
    </row>
    <row r="1689" spans="1:6" ht="11.25">
      <c r="A1689" s="18" t="s">
        <v>1560</v>
      </c>
      <c r="B1689" s="24" t="s">
        <v>1561</v>
      </c>
      <c r="C1689" s="24" t="str">
        <f t="shared" si="26"/>
        <v>L06.02 - Housing Counseling</v>
      </c>
      <c r="D1689" s="22"/>
      <c r="E1689" s="22" t="s">
        <v>4774</v>
      </c>
      <c r="F1689" s="22"/>
    </row>
    <row r="1690" spans="1:6" ht="11.25">
      <c r="A1690" s="18" t="s">
        <v>1562</v>
      </c>
      <c r="B1690" s="24" t="s">
        <v>1563</v>
      </c>
      <c r="C1690" s="24" t="str">
        <f t="shared" si="26"/>
        <v>L06.03 - Housing Expense Assistance</v>
      </c>
      <c r="D1690" s="22"/>
      <c r="E1690" s="22" t="s">
        <v>4774</v>
      </c>
      <c r="F1690" s="22"/>
    </row>
    <row r="1691" spans="1:6" ht="11.25">
      <c r="A1691" s="18" t="s">
        <v>1564</v>
      </c>
      <c r="B1691" s="24" t="s">
        <v>1565</v>
      </c>
      <c r="C1691" s="24" t="str">
        <f t="shared" si="26"/>
        <v>M01 - Public Safety, Disaster Services, General/Other</v>
      </c>
      <c r="D1691" s="22"/>
      <c r="E1691" s="22" t="s">
        <v>4774</v>
      </c>
      <c r="F1691" s="22"/>
    </row>
    <row r="1692" spans="1:6" ht="11.25">
      <c r="A1692" s="18" t="s">
        <v>1566</v>
      </c>
      <c r="B1692" s="24" t="s">
        <v>1567</v>
      </c>
      <c r="C1692" s="24" t="str">
        <f t="shared" si="26"/>
        <v>M02 - Disaster Services</v>
      </c>
      <c r="D1692" s="22"/>
      <c r="E1692" s="22" t="s">
        <v>4774</v>
      </c>
      <c r="F1692" s="22"/>
    </row>
    <row r="1693" spans="1:6" ht="11.25">
      <c r="A1693" s="18" t="s">
        <v>1568</v>
      </c>
      <c r="B1693" s="24" t="s">
        <v>1569</v>
      </c>
      <c r="C1693" s="24" t="str">
        <f t="shared" si="26"/>
        <v>M02.02 - Disaster Preparedness</v>
      </c>
      <c r="D1693" s="22"/>
      <c r="E1693" s="22" t="s">
        <v>4774</v>
      </c>
      <c r="F1693" s="22"/>
    </row>
    <row r="1694" spans="1:6" ht="11.25">
      <c r="A1694" s="18" t="s">
        <v>1570</v>
      </c>
      <c r="B1694" s="24" t="s">
        <v>1571</v>
      </c>
      <c r="C1694" s="24" t="str">
        <f t="shared" si="26"/>
        <v>M02.03 - Disaster Relief/Recovery</v>
      </c>
      <c r="D1694" s="22"/>
      <c r="E1694" s="22" t="s">
        <v>4774</v>
      </c>
      <c r="F1694" s="22"/>
    </row>
    <row r="1695" spans="1:6" ht="11.25">
      <c r="A1695" s="18" t="s">
        <v>1572</v>
      </c>
      <c r="B1695" s="24" t="s">
        <v>1573</v>
      </c>
      <c r="C1695" s="24" t="str">
        <f t="shared" si="26"/>
        <v>M02.04 - Emergency Communications</v>
      </c>
      <c r="D1695" s="22"/>
      <c r="E1695" s="22" t="s">
        <v>4774</v>
      </c>
      <c r="F1695" s="22"/>
    </row>
    <row r="1696" spans="1:6" ht="11.25">
      <c r="A1696" s="18" t="s">
        <v>1574</v>
      </c>
      <c r="B1696" s="24" t="s">
        <v>1575</v>
      </c>
      <c r="C1696" s="24" t="str">
        <f t="shared" si="26"/>
        <v>M02.05 - Emergency Medical &amp; Ambulance Services</v>
      </c>
      <c r="D1696" s="22"/>
      <c r="E1696" s="22" t="s">
        <v>4774</v>
      </c>
      <c r="F1696" s="22"/>
    </row>
    <row r="1697" spans="1:6" ht="11.25">
      <c r="A1697" s="18" t="s">
        <v>1576</v>
      </c>
      <c r="B1697" s="24" t="s">
        <v>4758</v>
      </c>
      <c r="C1697" s="24" t="str">
        <f t="shared" si="26"/>
        <v>M02.06 - Fire Protection</v>
      </c>
      <c r="D1697" s="22"/>
      <c r="E1697" s="22" t="s">
        <v>4774</v>
      </c>
      <c r="F1697" s="22"/>
    </row>
    <row r="1698" spans="1:6" ht="11.25">
      <c r="A1698" s="18" t="s">
        <v>1577</v>
      </c>
      <c r="B1698" s="24" t="s">
        <v>1578</v>
      </c>
      <c r="C1698" s="24" t="str">
        <f t="shared" si="26"/>
        <v>M03 - Emergency Personnel</v>
      </c>
      <c r="D1698" s="22"/>
      <c r="E1698" s="22" t="s">
        <v>4774</v>
      </c>
      <c r="F1698" s="22"/>
    </row>
    <row r="1699" spans="1:6" ht="11.25">
      <c r="A1699" s="18" t="s">
        <v>1579</v>
      </c>
      <c r="B1699" s="24" t="s">
        <v>1580</v>
      </c>
      <c r="C1699" s="24" t="str">
        <f t="shared" si="26"/>
        <v>M04 - Safety Education</v>
      </c>
      <c r="D1699" s="22"/>
      <c r="E1699" s="22" t="s">
        <v>4774</v>
      </c>
      <c r="F1699" s="22"/>
    </row>
    <row r="1700" spans="1:6" ht="11.25">
      <c r="A1700" s="18" t="s">
        <v>1581</v>
      </c>
      <c r="B1700" s="24" t="s">
        <v>1582</v>
      </c>
      <c r="C1700" s="24" t="str">
        <f t="shared" si="26"/>
        <v>M04.02 - Aviation Safety</v>
      </c>
      <c r="D1700" s="22"/>
      <c r="E1700" s="22" t="s">
        <v>4774</v>
      </c>
      <c r="F1700" s="22"/>
    </row>
    <row r="1701" spans="1:6" ht="11.25">
      <c r="A1701" s="18" t="s">
        <v>1583</v>
      </c>
      <c r="B1701" s="24" t="s">
        <v>1584</v>
      </c>
      <c r="C1701" s="24" t="str">
        <f t="shared" si="26"/>
        <v>M04.03 - Fire Prevention</v>
      </c>
      <c r="D1701" s="22"/>
      <c r="E1701" s="22" t="s">
        <v>4774</v>
      </c>
      <c r="F1701" s="22"/>
    </row>
    <row r="1702" spans="1:6" ht="11.25">
      <c r="A1702" s="18" t="s">
        <v>1585</v>
      </c>
      <c r="B1702" s="24" t="s">
        <v>1586</v>
      </c>
      <c r="C1702" s="24" t="str">
        <f t="shared" si="26"/>
        <v>M04.04 - First Aid Training</v>
      </c>
      <c r="D1702" s="22"/>
      <c r="E1702" s="22" t="s">
        <v>4774</v>
      </c>
      <c r="F1702" s="22"/>
    </row>
    <row r="1703" spans="1:6" ht="11.25">
      <c r="A1703" s="18" t="s">
        <v>1587</v>
      </c>
      <c r="B1703" s="24" t="s">
        <v>1588</v>
      </c>
      <c r="C1703" s="24" t="str">
        <f t="shared" si="26"/>
        <v>M04.05 - Occupational Health and Safety Awareness</v>
      </c>
      <c r="D1703" s="22"/>
      <c r="E1703" s="22" t="s">
        <v>4774</v>
      </c>
      <c r="F1703" s="22"/>
    </row>
    <row r="1704" spans="1:6" ht="11.25">
      <c r="A1704" s="18" t="s">
        <v>1589</v>
      </c>
      <c r="B1704" s="24" t="s">
        <v>1590</v>
      </c>
      <c r="C1704" s="24" t="str">
        <f t="shared" si="26"/>
        <v>M04.06 - Poison Information</v>
      </c>
      <c r="D1704" s="22"/>
      <c r="E1704" s="22" t="s">
        <v>4774</v>
      </c>
      <c r="F1704" s="22"/>
    </row>
    <row r="1705" spans="1:6" ht="11.25">
      <c r="A1705" s="18" t="s">
        <v>1591</v>
      </c>
      <c r="B1705" s="24" t="s">
        <v>1592</v>
      </c>
      <c r="C1705" s="24" t="str">
        <f t="shared" si="26"/>
        <v>M04.07 - Traffic Safety</v>
      </c>
      <c r="D1705" s="22"/>
      <c r="E1705" s="22" t="s">
        <v>4774</v>
      </c>
      <c r="F1705" s="22"/>
    </row>
    <row r="1706" spans="1:6" ht="11.25">
      <c r="A1706" s="18" t="s">
        <v>1593</v>
      </c>
      <c r="B1706" s="24" t="s">
        <v>1594</v>
      </c>
      <c r="C1706" s="24" t="str">
        <f t="shared" si="26"/>
        <v>M04.08 - Water Safety</v>
      </c>
      <c r="D1706" s="22"/>
      <c r="E1706" s="22" t="s">
        <v>4774</v>
      </c>
      <c r="F1706" s="22"/>
    </row>
    <row r="1707" spans="1:6" ht="11.25">
      <c r="A1707" s="18" t="s">
        <v>1595</v>
      </c>
      <c r="B1707" s="24" t="s">
        <v>1596</v>
      </c>
      <c r="C1707" s="24" t="str">
        <f t="shared" si="26"/>
        <v>N01 - Recreation &amp; Sports, General/Other</v>
      </c>
      <c r="D1707" s="22"/>
      <c r="E1707" s="22" t="s">
        <v>4774</v>
      </c>
      <c r="F1707" s="22"/>
    </row>
    <row r="1708" spans="1:6" ht="11.25">
      <c r="A1708" s="18" t="s">
        <v>1597</v>
      </c>
      <c r="B1708" s="24" t="s">
        <v>1598</v>
      </c>
      <c r="C1708" s="24" t="str">
        <f t="shared" si="26"/>
        <v>N02 - Athletics &amp; Sports</v>
      </c>
      <c r="D1708" s="22"/>
      <c r="E1708" s="22" t="s">
        <v>4774</v>
      </c>
      <c r="F1708" s="22"/>
    </row>
    <row r="1709" spans="1:6" ht="11.25">
      <c r="A1709" s="18" t="s">
        <v>1599</v>
      </c>
      <c r="B1709" s="24" t="s">
        <v>1600</v>
      </c>
      <c r="C1709" s="24" t="str">
        <f t="shared" si="26"/>
        <v>N02.02 - Baseball/Softball</v>
      </c>
      <c r="D1709" s="22"/>
      <c r="E1709" s="22" t="s">
        <v>4774</v>
      </c>
      <c r="F1709" s="22"/>
    </row>
    <row r="1710" spans="1:6" ht="11.25">
      <c r="A1710" s="18" t="s">
        <v>1601</v>
      </c>
      <c r="B1710" s="24" t="s">
        <v>1602</v>
      </c>
      <c r="C1710" s="24" t="str">
        <f t="shared" si="26"/>
        <v>N02.03 - Basketball</v>
      </c>
      <c r="D1710" s="22"/>
      <c r="E1710" s="22" t="s">
        <v>4774</v>
      </c>
      <c r="F1710" s="22"/>
    </row>
    <row r="1711" spans="1:6" ht="11.25">
      <c r="A1711" s="18" t="s">
        <v>1603</v>
      </c>
      <c r="B1711" s="24" t="s">
        <v>1604</v>
      </c>
      <c r="C1711" s="24" t="str">
        <f t="shared" si="26"/>
        <v>N02.04 - Boating</v>
      </c>
      <c r="D1711" s="22"/>
      <c r="E1711" s="22" t="s">
        <v>4774</v>
      </c>
      <c r="F1711" s="22"/>
    </row>
    <row r="1712" spans="1:6" ht="11.25">
      <c r="A1712" s="18" t="s">
        <v>1605</v>
      </c>
      <c r="B1712" s="24" t="s">
        <v>1606</v>
      </c>
      <c r="C1712" s="24" t="str">
        <f t="shared" si="26"/>
        <v>N02.07 - Cycling</v>
      </c>
      <c r="D1712" s="22"/>
      <c r="E1712" s="22" t="s">
        <v>4774</v>
      </c>
      <c r="F1712" s="22"/>
    </row>
    <row r="1713" spans="1:6" ht="11.25">
      <c r="A1713" s="18" t="s">
        <v>1607</v>
      </c>
      <c r="B1713" s="24" t="s">
        <v>1608</v>
      </c>
      <c r="C1713" s="24" t="str">
        <f t="shared" si="26"/>
        <v>N02.08 - Equestrian</v>
      </c>
      <c r="D1713" s="22"/>
      <c r="E1713" s="22" t="s">
        <v>4774</v>
      </c>
      <c r="F1713" s="22"/>
    </row>
    <row r="1714" spans="1:6" ht="11.25">
      <c r="A1714" s="18" t="s">
        <v>1609</v>
      </c>
      <c r="B1714" s="24" t="s">
        <v>1610</v>
      </c>
      <c r="C1714" s="24" t="str">
        <f t="shared" si="26"/>
        <v>N02.09 - Football</v>
      </c>
      <c r="D1714" s="22"/>
      <c r="E1714" s="22" t="s">
        <v>4774</v>
      </c>
      <c r="F1714" s="22"/>
    </row>
    <row r="1715" spans="1:6" ht="11.25">
      <c r="A1715" s="18" t="s">
        <v>1611</v>
      </c>
      <c r="B1715" s="24" t="s">
        <v>1612</v>
      </c>
      <c r="C1715" s="24" t="str">
        <f t="shared" si="26"/>
        <v>N02.10 - Golf</v>
      </c>
      <c r="D1715" s="22"/>
      <c r="E1715" s="22" t="s">
        <v>4774</v>
      </c>
      <c r="F1715" s="22"/>
    </row>
    <row r="1716" spans="1:6" ht="11.25">
      <c r="A1716" s="18" t="s">
        <v>1613</v>
      </c>
      <c r="B1716" s="24" t="s">
        <v>1614</v>
      </c>
      <c r="C1716" s="24" t="str">
        <f t="shared" si="26"/>
        <v>N02.11 - Gymnastics</v>
      </c>
      <c r="D1716" s="22"/>
      <c r="E1716" s="22" t="s">
        <v>4774</v>
      </c>
      <c r="F1716" s="22"/>
    </row>
    <row r="1717" spans="1:6" ht="11.25">
      <c r="A1717" s="18" t="s">
        <v>1615</v>
      </c>
      <c r="B1717" s="24" t="s">
        <v>1616</v>
      </c>
      <c r="C1717" s="24" t="str">
        <f t="shared" si="26"/>
        <v>N02.13 - Hockey</v>
      </c>
      <c r="D1717" s="22"/>
      <c r="E1717" s="22" t="s">
        <v>4774</v>
      </c>
      <c r="F1717" s="22"/>
    </row>
    <row r="1718" spans="1:6" ht="11.25">
      <c r="A1718" s="18" t="s">
        <v>1617</v>
      </c>
      <c r="B1718" s="24" t="s">
        <v>5381</v>
      </c>
      <c r="C1718" s="24" t="str">
        <f t="shared" si="26"/>
        <v>N02.14 - Hunting &amp; Fishing</v>
      </c>
      <c r="D1718" s="22"/>
      <c r="E1718" s="22" t="s">
        <v>4774</v>
      </c>
      <c r="F1718" s="22"/>
    </row>
    <row r="1719" spans="1:6" ht="11.25">
      <c r="A1719" s="18" t="s">
        <v>5382</v>
      </c>
      <c r="B1719" s="24" t="s">
        <v>5383</v>
      </c>
      <c r="C1719" s="24" t="str">
        <f t="shared" si="26"/>
        <v>N02.15 - Martial Arts</v>
      </c>
      <c r="D1719" s="22"/>
      <c r="E1719" s="22" t="s">
        <v>4774</v>
      </c>
      <c r="F1719" s="22"/>
    </row>
    <row r="1720" spans="1:6" ht="11.25">
      <c r="A1720" s="18" t="s">
        <v>5384</v>
      </c>
      <c r="B1720" s="24" t="s">
        <v>5385</v>
      </c>
      <c r="C1720" s="24" t="str">
        <f t="shared" si="26"/>
        <v>N02.16 - Racquet Sports</v>
      </c>
      <c r="D1720" s="22"/>
      <c r="E1720" s="22" t="s">
        <v>4774</v>
      </c>
      <c r="F1720" s="22"/>
    </row>
    <row r="1721" spans="1:6" ht="11.25">
      <c r="A1721" s="18" t="s">
        <v>5386</v>
      </c>
      <c r="B1721" s="24" t="s">
        <v>5387</v>
      </c>
      <c r="C1721" s="24" t="str">
        <f t="shared" si="26"/>
        <v>N02.17 - Skating</v>
      </c>
      <c r="D1721" s="22"/>
      <c r="E1721" s="22" t="s">
        <v>4774</v>
      </c>
      <c r="F1721" s="22"/>
    </row>
    <row r="1722" spans="1:6" ht="11.25">
      <c r="A1722" s="18" t="s">
        <v>5388</v>
      </c>
      <c r="B1722" s="24" t="s">
        <v>5389</v>
      </c>
      <c r="C1722" s="24" t="str">
        <f t="shared" si="26"/>
        <v>N02.18 - Skiing</v>
      </c>
      <c r="D1722" s="22"/>
      <c r="E1722" s="22" t="s">
        <v>4774</v>
      </c>
      <c r="F1722" s="22"/>
    </row>
    <row r="1723" spans="1:6" ht="11.25">
      <c r="A1723" s="18" t="s">
        <v>5390</v>
      </c>
      <c r="B1723" s="24" t="s">
        <v>5391</v>
      </c>
      <c r="C1723" s="24" t="str">
        <f t="shared" si="26"/>
        <v>N02.19 - Soccer</v>
      </c>
      <c r="D1723" s="22"/>
      <c r="E1723" s="22" t="s">
        <v>4774</v>
      </c>
      <c r="F1723" s="22"/>
    </row>
    <row r="1724" spans="1:6" ht="11.25">
      <c r="A1724" s="18" t="s">
        <v>5392</v>
      </c>
      <c r="B1724" s="24" t="s">
        <v>5393</v>
      </c>
      <c r="C1724" s="24" t="str">
        <f t="shared" si="26"/>
        <v>N02.20 - Swimming</v>
      </c>
      <c r="D1724" s="22"/>
      <c r="E1724" s="22" t="s">
        <v>4774</v>
      </c>
      <c r="F1724" s="22"/>
    </row>
    <row r="1725" spans="1:6" ht="11.25">
      <c r="A1725" s="18" t="s">
        <v>5394</v>
      </c>
      <c r="B1725" s="24" t="s">
        <v>5395</v>
      </c>
      <c r="C1725" s="24" t="str">
        <f t="shared" si="26"/>
        <v>N02.21 - Track &amp; Field</v>
      </c>
      <c r="D1725" s="22"/>
      <c r="E1725" s="22" t="s">
        <v>4774</v>
      </c>
      <c r="F1725" s="22"/>
    </row>
    <row r="1726" spans="1:6" ht="11.25">
      <c r="A1726" s="18" t="s">
        <v>5396</v>
      </c>
      <c r="B1726" s="24" t="s">
        <v>5397</v>
      </c>
      <c r="C1726" s="24" t="str">
        <f t="shared" si="26"/>
        <v>N03 - Camping</v>
      </c>
      <c r="D1726" s="22"/>
      <c r="E1726" s="22" t="s">
        <v>4774</v>
      </c>
      <c r="F1726" s="22"/>
    </row>
    <row r="1727" spans="1:6" ht="11.25">
      <c r="A1727" s="18" t="s">
        <v>5398</v>
      </c>
      <c r="B1727" s="24" t="s">
        <v>5399</v>
      </c>
      <c r="C1727" s="24" t="str">
        <f t="shared" si="26"/>
        <v>N04 - Leisure &amp; Recreational Activities</v>
      </c>
      <c r="D1727" s="22"/>
      <c r="E1727" s="22" t="s">
        <v>4774</v>
      </c>
      <c r="F1727" s="22"/>
    </row>
    <row r="1728" spans="1:6" ht="11.25">
      <c r="A1728" s="18" t="s">
        <v>5400</v>
      </c>
      <c r="B1728" s="24" t="s">
        <v>5401</v>
      </c>
      <c r="C1728" s="24" t="str">
        <f t="shared" si="26"/>
        <v>N04.03 - Gambling</v>
      </c>
      <c r="D1728" s="22"/>
      <c r="E1728" s="22" t="s">
        <v>4774</v>
      </c>
      <c r="F1728" s="22"/>
    </row>
    <row r="1729" spans="1:6" ht="11.25">
      <c r="A1729" s="18" t="s">
        <v>5402</v>
      </c>
      <c r="B1729" s="24" t="s">
        <v>5403</v>
      </c>
      <c r="C1729" s="24" t="str">
        <f t="shared" si="26"/>
        <v>N04.04 - Hobbies</v>
      </c>
      <c r="D1729" s="22"/>
      <c r="E1729" s="22" t="s">
        <v>4774</v>
      </c>
      <c r="F1729" s="22"/>
    </row>
    <row r="1730" spans="1:6" ht="11.25">
      <c r="A1730" s="18" t="s">
        <v>5404</v>
      </c>
      <c r="B1730" s="24" t="s">
        <v>5405</v>
      </c>
      <c r="C1730" s="24" t="str">
        <f aca="true" t="shared" si="27" ref="C1730:C1793">A1730&amp;" - "&amp;B1730</f>
        <v>N05 - Parks, Recreation &amp; Leisure Facilities</v>
      </c>
      <c r="D1730" s="22"/>
      <c r="E1730" s="22" t="s">
        <v>4774</v>
      </c>
      <c r="F1730" s="22"/>
    </row>
    <row r="1731" spans="1:6" ht="11.25">
      <c r="A1731" s="18" t="s">
        <v>5406</v>
      </c>
      <c r="B1731" s="24" t="s">
        <v>5407</v>
      </c>
      <c r="C1731" s="24" t="str">
        <f t="shared" si="27"/>
        <v>N05.02 - Golf Courses</v>
      </c>
      <c r="D1731" s="22"/>
      <c r="E1731" s="22" t="s">
        <v>4774</v>
      </c>
      <c r="F1731" s="22"/>
    </row>
    <row r="1732" spans="1:6" ht="11.25">
      <c r="A1732" s="18" t="s">
        <v>5408</v>
      </c>
      <c r="B1732" s="24" t="s">
        <v>5409</v>
      </c>
      <c r="C1732" s="24" t="str">
        <f t="shared" si="27"/>
        <v>N05.03 - Public Parks &amp; Recreational Trails</v>
      </c>
      <c r="D1732" s="22"/>
      <c r="E1732" s="22" t="s">
        <v>4774</v>
      </c>
      <c r="F1732" s="22"/>
    </row>
    <row r="1733" spans="1:6" ht="11.25">
      <c r="A1733" s="18" t="s">
        <v>5410</v>
      </c>
      <c r="B1733" s="24" t="s">
        <v>5411</v>
      </c>
      <c r="C1733" s="24" t="str">
        <f t="shared" si="27"/>
        <v>N05.04 - Recreation Centers</v>
      </c>
      <c r="D1733" s="22"/>
      <c r="E1733" s="22" t="s">
        <v>4774</v>
      </c>
      <c r="F1733" s="22"/>
    </row>
    <row r="1734" spans="1:6" ht="11.25">
      <c r="A1734" s="18" t="s">
        <v>5412</v>
      </c>
      <c r="B1734" s="24" t="s">
        <v>5413</v>
      </c>
      <c r="C1734" s="24" t="str">
        <f t="shared" si="27"/>
        <v>N05.05 - Swimming Facilities</v>
      </c>
      <c r="D1734" s="22"/>
      <c r="E1734" s="22" t="s">
        <v>4774</v>
      </c>
      <c r="F1734" s="22"/>
    </row>
    <row r="1735" spans="1:6" ht="11.25">
      <c r="A1735" s="18" t="s">
        <v>5414</v>
      </c>
      <c r="B1735" s="24" t="s">
        <v>5415</v>
      </c>
      <c r="C1735" s="24" t="str">
        <f t="shared" si="27"/>
        <v>N06 - Physical Fitness</v>
      </c>
      <c r="D1735" s="22"/>
      <c r="E1735" s="22" t="s">
        <v>4774</v>
      </c>
      <c r="F1735" s="22"/>
    </row>
    <row r="1736" spans="1:6" ht="11.25">
      <c r="A1736" s="18" t="s">
        <v>5416</v>
      </c>
      <c r="B1736" s="24" t="s">
        <v>5417</v>
      </c>
      <c r="C1736" s="24" t="str">
        <f t="shared" si="27"/>
        <v>N07 - Sports Competitions</v>
      </c>
      <c r="D1736" s="22"/>
      <c r="E1736" s="22" t="s">
        <v>4774</v>
      </c>
      <c r="F1736" s="22"/>
    </row>
    <row r="1737" spans="1:6" ht="11.25">
      <c r="A1737" s="18" t="s">
        <v>5418</v>
      </c>
      <c r="B1737" s="24" t="s">
        <v>5419</v>
      </c>
      <c r="C1737" s="24" t="str">
        <f t="shared" si="27"/>
        <v>N07.02 - Intercollegiate Sports Competitions</v>
      </c>
      <c r="D1737" s="22"/>
      <c r="E1737" s="22" t="s">
        <v>4774</v>
      </c>
      <c r="F1737" s="22"/>
    </row>
    <row r="1738" spans="1:6" ht="11.25">
      <c r="A1738" s="18" t="s">
        <v>5420</v>
      </c>
      <c r="B1738" s="24" t="s">
        <v>5421</v>
      </c>
      <c r="C1738" s="24" t="str">
        <f t="shared" si="27"/>
        <v>N07.03 - Olympics &amp; Related International Competitions</v>
      </c>
      <c r="D1738" s="22"/>
      <c r="E1738" s="22" t="s">
        <v>4774</v>
      </c>
      <c r="F1738" s="22"/>
    </row>
    <row r="1739" spans="1:6" ht="11.25">
      <c r="A1739" s="18" t="s">
        <v>5422</v>
      </c>
      <c r="B1739" s="24" t="s">
        <v>5423</v>
      </c>
      <c r="C1739" s="24" t="str">
        <f t="shared" si="27"/>
        <v>N07.04 - Special Olympics Programs</v>
      </c>
      <c r="D1739" s="22"/>
      <c r="E1739" s="22" t="s">
        <v>4774</v>
      </c>
      <c r="F1739" s="22"/>
    </row>
    <row r="1740" spans="1:6" ht="11.25">
      <c r="A1740" s="18" t="s">
        <v>5424</v>
      </c>
      <c r="B1740" s="24" t="s">
        <v>5425</v>
      </c>
      <c r="C1740" s="24" t="str">
        <f t="shared" si="27"/>
        <v>O01 - Youth Development, General/Other</v>
      </c>
      <c r="D1740" s="22"/>
      <c r="E1740" s="22" t="s">
        <v>4774</v>
      </c>
      <c r="F1740" s="22"/>
    </row>
    <row r="1741" spans="1:6" ht="11.25">
      <c r="A1741" s="18" t="s">
        <v>5426</v>
      </c>
      <c r="B1741" s="24" t="s">
        <v>5427</v>
      </c>
      <c r="C1741" s="24" t="str">
        <f t="shared" si="27"/>
        <v>O04 - Youth Agriculture</v>
      </c>
      <c r="D1741" s="22"/>
      <c r="E1741" s="22" t="s">
        <v>4774</v>
      </c>
      <c r="F1741" s="22"/>
    </row>
    <row r="1742" spans="1:6" ht="11.25">
      <c r="A1742" s="18" t="s">
        <v>5428</v>
      </c>
      <c r="B1742" s="24" t="s">
        <v>5429</v>
      </c>
      <c r="C1742" s="24" t="str">
        <f t="shared" si="27"/>
        <v>O05 - Youth Business</v>
      </c>
      <c r="D1742" s="22"/>
      <c r="E1742" s="22" t="s">
        <v>4774</v>
      </c>
      <c r="F1742" s="22"/>
    </row>
    <row r="1743" spans="1:6" ht="11.25">
      <c r="A1743" s="18" t="s">
        <v>5430</v>
      </c>
      <c r="B1743" s="24" t="s">
        <v>5431</v>
      </c>
      <c r="C1743" s="24" t="str">
        <f t="shared" si="27"/>
        <v>O06 - Youth Citizenship</v>
      </c>
      <c r="D1743" s="22"/>
      <c r="E1743" s="22" t="s">
        <v>4774</v>
      </c>
      <c r="F1743" s="22"/>
    </row>
    <row r="1744" spans="1:6" ht="11.25">
      <c r="A1744" s="18" t="s">
        <v>5432</v>
      </c>
      <c r="B1744" s="24" t="s">
        <v>5433</v>
      </c>
      <c r="C1744" s="24" t="str">
        <f t="shared" si="27"/>
        <v>O08 - Youth Leadership</v>
      </c>
      <c r="D1744" s="22"/>
      <c r="E1744" s="22" t="s">
        <v>4774</v>
      </c>
      <c r="F1744" s="22"/>
    </row>
    <row r="1745" spans="1:6" ht="11.25">
      <c r="A1745" s="18" t="s">
        <v>5434</v>
      </c>
      <c r="B1745" s="24" t="s">
        <v>1668</v>
      </c>
      <c r="C1745" s="24" t="str">
        <f t="shared" si="27"/>
        <v>P01 - Human Services, General/Other</v>
      </c>
      <c r="D1745" s="22"/>
      <c r="E1745" s="22" t="s">
        <v>4774</v>
      </c>
      <c r="F1745" s="22"/>
    </row>
    <row r="1746" spans="1:6" ht="11.25">
      <c r="A1746" s="18" t="s">
        <v>1669</v>
      </c>
      <c r="B1746" s="24" t="s">
        <v>1670</v>
      </c>
      <c r="C1746" s="24" t="str">
        <f t="shared" si="27"/>
        <v>P02 - Children &amp; Youth Services</v>
      </c>
      <c r="D1746" s="22"/>
      <c r="E1746" s="22" t="s">
        <v>4774</v>
      </c>
      <c r="F1746" s="22"/>
    </row>
    <row r="1747" spans="1:6" ht="11.25">
      <c r="A1747" s="18" t="s">
        <v>1671</v>
      </c>
      <c r="B1747" s="24" t="s">
        <v>1672</v>
      </c>
      <c r="C1747" s="24" t="str">
        <f t="shared" si="27"/>
        <v>P02.02 - Adoption</v>
      </c>
      <c r="D1747" s="22"/>
      <c r="E1747" s="22" t="s">
        <v>4774</v>
      </c>
      <c r="F1747" s="22"/>
    </row>
    <row r="1748" spans="1:6" ht="11.25">
      <c r="A1748" s="18" t="s">
        <v>1673</v>
      </c>
      <c r="B1748" s="24" t="s">
        <v>1674</v>
      </c>
      <c r="C1748" s="24" t="str">
        <f t="shared" si="27"/>
        <v>P02.03 - Child Care</v>
      </c>
      <c r="D1748" s="22"/>
      <c r="E1748" s="22" t="s">
        <v>4774</v>
      </c>
      <c r="F1748" s="22"/>
    </row>
    <row r="1749" spans="1:6" ht="11.25">
      <c r="A1749" s="18" t="s">
        <v>1675</v>
      </c>
      <c r="B1749" s="24" t="s">
        <v>1676</v>
      </c>
      <c r="C1749" s="24" t="str">
        <f t="shared" si="27"/>
        <v>P02.04 - Children's Protective Services</v>
      </c>
      <c r="D1749" s="22"/>
      <c r="E1749" s="22" t="s">
        <v>4774</v>
      </c>
      <c r="F1749" s="22"/>
    </row>
    <row r="1750" spans="1:6" ht="11.25">
      <c r="A1750" s="18" t="s">
        <v>1677</v>
      </c>
      <c r="B1750" s="24" t="s">
        <v>1678</v>
      </c>
      <c r="C1750" s="24" t="str">
        <f t="shared" si="27"/>
        <v>P02.06 - Foster Care</v>
      </c>
      <c r="D1750" s="22"/>
      <c r="E1750" s="22" t="s">
        <v>4774</v>
      </c>
      <c r="F1750" s="22"/>
    </row>
    <row r="1751" spans="1:6" ht="11.25">
      <c r="A1751" s="18" t="s">
        <v>1679</v>
      </c>
      <c r="B1751" s="24" t="s">
        <v>342</v>
      </c>
      <c r="C1751" s="24" t="str">
        <f t="shared" si="27"/>
        <v>P03 - Emergency Assistance</v>
      </c>
      <c r="D1751" s="22"/>
      <c r="E1751" s="22" t="s">
        <v>4774</v>
      </c>
      <c r="F1751" s="22"/>
    </row>
    <row r="1752" spans="1:6" ht="11.25">
      <c r="A1752" s="18" t="s">
        <v>343</v>
      </c>
      <c r="B1752" s="24" t="s">
        <v>344</v>
      </c>
      <c r="C1752" s="24" t="str">
        <f t="shared" si="27"/>
        <v>P03.02 - Holiday Assistance</v>
      </c>
      <c r="D1752" s="22"/>
      <c r="E1752" s="22" t="s">
        <v>4774</v>
      </c>
      <c r="F1752" s="22"/>
    </row>
    <row r="1753" spans="1:6" ht="11.25">
      <c r="A1753" s="18" t="s">
        <v>345</v>
      </c>
      <c r="B1753" s="24" t="s">
        <v>2314</v>
      </c>
      <c r="C1753" s="24" t="str">
        <f t="shared" si="27"/>
        <v>P03.03 - Household Goods Provision</v>
      </c>
      <c r="D1753" s="22"/>
      <c r="E1753" s="22" t="s">
        <v>4774</v>
      </c>
      <c r="F1753" s="22"/>
    </row>
    <row r="1754" spans="1:6" ht="11.25">
      <c r="A1754" s="18" t="s">
        <v>2315</v>
      </c>
      <c r="B1754" s="24" t="s">
        <v>2316</v>
      </c>
      <c r="C1754" s="24" t="str">
        <f t="shared" si="27"/>
        <v>P03.04 - Personal Goods Provision</v>
      </c>
      <c r="D1754" s="22"/>
      <c r="E1754" s="22" t="s">
        <v>4774</v>
      </c>
      <c r="F1754" s="22"/>
    </row>
    <row r="1755" spans="1:6" ht="11.25">
      <c r="A1755" s="18" t="s">
        <v>2317</v>
      </c>
      <c r="B1755" s="24" t="s">
        <v>2318</v>
      </c>
      <c r="C1755" s="24" t="str">
        <f t="shared" si="27"/>
        <v>P03.05 - Temporary Financial Aid</v>
      </c>
      <c r="D1755" s="22"/>
      <c r="E1755" s="22" t="s">
        <v>4774</v>
      </c>
      <c r="F1755" s="22"/>
    </row>
    <row r="1756" spans="1:6" ht="11.25">
      <c r="A1756" s="18" t="s">
        <v>2319</v>
      </c>
      <c r="B1756" s="24" t="s">
        <v>2320</v>
      </c>
      <c r="C1756" s="24" t="str">
        <f t="shared" si="27"/>
        <v>P04 - Family-Based Services</v>
      </c>
      <c r="D1756" s="22"/>
      <c r="E1756" s="22" t="s">
        <v>4774</v>
      </c>
      <c r="F1756" s="22"/>
    </row>
    <row r="1757" spans="1:6" ht="11.25">
      <c r="A1757" s="18" t="s">
        <v>2321</v>
      </c>
      <c r="B1757" s="24" t="s">
        <v>2322</v>
      </c>
      <c r="C1757" s="24" t="str">
        <f t="shared" si="27"/>
        <v>P04.02 - Family Preservation</v>
      </c>
      <c r="D1757" s="22"/>
      <c r="E1757" s="22" t="s">
        <v>4774</v>
      </c>
      <c r="F1757" s="22"/>
    </row>
    <row r="1758" spans="1:6" ht="11.25">
      <c r="A1758" s="18" t="s">
        <v>2323</v>
      </c>
      <c r="B1758" s="24" t="s">
        <v>2324</v>
      </c>
      <c r="C1758" s="24" t="str">
        <f t="shared" si="27"/>
        <v>P04.03 - Family Services for Adolescent Parents</v>
      </c>
      <c r="D1758" s="22"/>
      <c r="E1758" s="22" t="s">
        <v>4774</v>
      </c>
      <c r="F1758" s="22"/>
    </row>
    <row r="1759" spans="1:6" ht="11.25">
      <c r="A1759" s="18" t="s">
        <v>2325</v>
      </c>
      <c r="B1759" s="24" t="s">
        <v>2326</v>
      </c>
      <c r="C1759" s="24" t="str">
        <f t="shared" si="27"/>
        <v>P04.04 - Parenting Education</v>
      </c>
      <c r="D1759" s="22"/>
      <c r="E1759" s="22" t="s">
        <v>4774</v>
      </c>
      <c r="F1759" s="22"/>
    </row>
    <row r="1760" spans="1:6" ht="11.25">
      <c r="A1760" s="18" t="s">
        <v>2327</v>
      </c>
      <c r="B1760" s="24" t="s">
        <v>2328</v>
      </c>
      <c r="C1760" s="24" t="str">
        <f t="shared" si="27"/>
        <v>P04.05 - Programs for Single Parents</v>
      </c>
      <c r="D1760" s="22"/>
      <c r="E1760" s="22" t="s">
        <v>4774</v>
      </c>
      <c r="F1760" s="22"/>
    </row>
    <row r="1761" spans="1:6" ht="11.25">
      <c r="A1761" s="18" t="s">
        <v>2329</v>
      </c>
      <c r="B1761" s="24" t="s">
        <v>2330</v>
      </c>
      <c r="C1761" s="24" t="str">
        <f t="shared" si="27"/>
        <v>P05 - Personal Social Services</v>
      </c>
      <c r="D1761" s="22"/>
      <c r="E1761" s="22" t="s">
        <v>4774</v>
      </c>
      <c r="F1761" s="22"/>
    </row>
    <row r="1762" spans="1:6" ht="11.25">
      <c r="A1762" s="18" t="s">
        <v>2331</v>
      </c>
      <c r="B1762" s="24" t="s">
        <v>2332</v>
      </c>
      <c r="C1762" s="24" t="str">
        <f t="shared" si="27"/>
        <v>P05.02 - Burial &amp; Cemetery Services</v>
      </c>
      <c r="D1762" s="22"/>
      <c r="E1762" s="22" t="s">
        <v>4774</v>
      </c>
      <c r="F1762" s="22"/>
    </row>
    <row r="1763" spans="1:6" ht="11.25">
      <c r="A1763" s="18" t="s">
        <v>2333</v>
      </c>
      <c r="B1763" s="24" t="s">
        <v>2334</v>
      </c>
      <c r="C1763" s="24" t="str">
        <f t="shared" si="27"/>
        <v>P05.03 - Case Management</v>
      </c>
      <c r="D1763" s="22"/>
      <c r="E1763" s="22" t="s">
        <v>4774</v>
      </c>
      <c r="F1763" s="22"/>
    </row>
    <row r="1764" spans="1:6" ht="11.25">
      <c r="A1764" s="18" t="s">
        <v>2335</v>
      </c>
      <c r="B1764" s="24" t="s">
        <v>2336</v>
      </c>
      <c r="C1764" s="24" t="str">
        <f t="shared" si="27"/>
        <v>P05.04 - Companionship</v>
      </c>
      <c r="D1764" s="22"/>
      <c r="E1764" s="22" t="s">
        <v>4774</v>
      </c>
      <c r="F1764" s="22"/>
    </row>
    <row r="1765" spans="1:6" ht="11.25">
      <c r="A1765" s="18" t="s">
        <v>2337</v>
      </c>
      <c r="B1765" s="24" t="s">
        <v>2338</v>
      </c>
      <c r="C1765" s="24" t="str">
        <f t="shared" si="27"/>
        <v>P05.15 - Financial Counseling</v>
      </c>
      <c r="D1765" s="22"/>
      <c r="E1765" s="22" t="s">
        <v>4774</v>
      </c>
      <c r="F1765" s="22"/>
    </row>
    <row r="1766" spans="1:6" ht="11.25">
      <c r="A1766" s="18" t="s">
        <v>2339</v>
      </c>
      <c r="B1766" s="24" t="s">
        <v>2340</v>
      </c>
      <c r="C1766" s="24" t="str">
        <f t="shared" si="27"/>
        <v>P05.16 - In-Home Assistance</v>
      </c>
      <c r="D1766" s="22"/>
      <c r="E1766" s="22" t="s">
        <v>4774</v>
      </c>
      <c r="F1766" s="22"/>
    </row>
    <row r="1767" spans="1:6" ht="11.25">
      <c r="A1767" s="18" t="s">
        <v>2341</v>
      </c>
      <c r="B1767" s="24" t="s">
        <v>2342</v>
      </c>
      <c r="C1767" s="24" t="str">
        <f t="shared" si="27"/>
        <v>P05.17 - Information &amp; Referral</v>
      </c>
      <c r="D1767" s="22"/>
      <c r="E1767" s="22" t="s">
        <v>4774</v>
      </c>
      <c r="F1767" s="22"/>
    </row>
    <row r="1768" spans="1:6" ht="11.25">
      <c r="A1768" s="18" t="s">
        <v>2343</v>
      </c>
      <c r="B1768" s="24" t="s">
        <v>377</v>
      </c>
      <c r="C1768" s="24" t="str">
        <f t="shared" si="27"/>
        <v>P05.18 - Mentoring</v>
      </c>
      <c r="D1768" s="22"/>
      <c r="E1768" s="22" t="s">
        <v>4774</v>
      </c>
      <c r="F1768" s="22"/>
    </row>
    <row r="1769" spans="1:6" ht="11.25">
      <c r="A1769" s="18" t="s">
        <v>378</v>
      </c>
      <c r="B1769" s="24" t="s">
        <v>379</v>
      </c>
      <c r="C1769" s="24" t="str">
        <f t="shared" si="27"/>
        <v>P05.19 - Personal Enrichment</v>
      </c>
      <c r="D1769" s="22"/>
      <c r="E1769" s="22" t="s">
        <v>4774</v>
      </c>
      <c r="F1769" s="22"/>
    </row>
    <row r="1770" spans="1:6" ht="11.25">
      <c r="A1770" s="18" t="s">
        <v>380</v>
      </c>
      <c r="B1770" s="24" t="s">
        <v>381</v>
      </c>
      <c r="C1770" s="24" t="str">
        <f t="shared" si="27"/>
        <v>P05.20 - Respite Care</v>
      </c>
      <c r="D1770" s="22"/>
      <c r="E1770" s="22" t="s">
        <v>4774</v>
      </c>
      <c r="F1770" s="22"/>
    </row>
    <row r="1771" spans="1:6" ht="11.25">
      <c r="A1771" s="18" t="s">
        <v>382</v>
      </c>
      <c r="B1771" s="24" t="s">
        <v>383</v>
      </c>
      <c r="C1771" s="24" t="str">
        <f t="shared" si="27"/>
        <v>P05.21 - Thrift Shop Operation</v>
      </c>
      <c r="D1771" s="22"/>
      <c r="E1771" s="22" t="s">
        <v>4774</v>
      </c>
      <c r="F1771" s="22"/>
    </row>
    <row r="1772" spans="1:6" ht="11.25">
      <c r="A1772" s="18" t="s">
        <v>384</v>
      </c>
      <c r="B1772" s="24" t="s">
        <v>385</v>
      </c>
      <c r="C1772" s="24" t="str">
        <f t="shared" si="27"/>
        <v>P05.22 - Transportation Assistance</v>
      </c>
      <c r="D1772" s="22"/>
      <c r="E1772" s="22" t="s">
        <v>4774</v>
      </c>
      <c r="F1772" s="22"/>
    </row>
    <row r="1773" spans="1:6" ht="11.25">
      <c r="A1773" s="18" t="s">
        <v>386</v>
      </c>
      <c r="B1773" s="24" t="s">
        <v>387</v>
      </c>
      <c r="C1773" s="24" t="str">
        <f t="shared" si="27"/>
        <v>P05.23 - Travelers' Assistance</v>
      </c>
      <c r="D1773" s="22"/>
      <c r="E1773" s="22" t="s">
        <v>4774</v>
      </c>
      <c r="F1773" s="22"/>
    </row>
    <row r="1774" spans="1:6" ht="11.25">
      <c r="A1774" s="18" t="s">
        <v>388</v>
      </c>
      <c r="B1774" s="24" t="s">
        <v>389</v>
      </c>
      <c r="C1774" s="24" t="str">
        <f t="shared" si="27"/>
        <v>P06 - Residential Care</v>
      </c>
      <c r="D1774" s="22"/>
      <c r="E1774" s="22" t="s">
        <v>4774</v>
      </c>
      <c r="F1774" s="22"/>
    </row>
    <row r="1775" spans="1:6" ht="11.25">
      <c r="A1775" s="18" t="s">
        <v>390</v>
      </c>
      <c r="B1775" s="24" t="s">
        <v>391</v>
      </c>
      <c r="C1775" s="24" t="str">
        <f t="shared" si="27"/>
        <v>P06.02 - Residential Care for Dependent Children</v>
      </c>
      <c r="D1775" s="22"/>
      <c r="E1775" s="22" t="s">
        <v>4774</v>
      </c>
      <c r="F1775" s="22"/>
    </row>
    <row r="1776" spans="1:6" ht="11.25">
      <c r="A1776" s="18" t="s">
        <v>392</v>
      </c>
      <c r="B1776" s="24" t="s">
        <v>393</v>
      </c>
      <c r="C1776" s="24" t="str">
        <f t="shared" si="27"/>
        <v>P06.03 - Residential Care for Individuals with Disabilities</v>
      </c>
      <c r="D1776" s="22"/>
      <c r="E1776" s="22" t="s">
        <v>4774</v>
      </c>
      <c r="F1776" s="22"/>
    </row>
    <row r="1777" spans="1:6" ht="11.25">
      <c r="A1777" s="18" t="s">
        <v>394</v>
      </c>
      <c r="B1777" s="24" t="s">
        <v>395</v>
      </c>
      <c r="C1777" s="24" t="str">
        <f t="shared" si="27"/>
        <v>P06.04 - Senior Residential Facilities Programs</v>
      </c>
      <c r="D1777" s="22"/>
      <c r="E1777" s="22" t="s">
        <v>4774</v>
      </c>
      <c r="F1777" s="22"/>
    </row>
    <row r="1778" spans="1:6" ht="11.25">
      <c r="A1778" s="18" t="s">
        <v>396</v>
      </c>
      <c r="B1778" s="24" t="s">
        <v>397</v>
      </c>
      <c r="C1778" s="24" t="str">
        <f t="shared" si="27"/>
        <v>P11 - Services for Specific Populations</v>
      </c>
      <c r="D1778" s="22"/>
      <c r="E1778" s="22" t="s">
        <v>4774</v>
      </c>
      <c r="F1778" s="22"/>
    </row>
    <row r="1779" spans="1:6" ht="11.25">
      <c r="A1779" s="18" t="s">
        <v>398</v>
      </c>
      <c r="B1779" s="24" t="s">
        <v>399</v>
      </c>
      <c r="C1779" s="24" t="str">
        <f t="shared" si="27"/>
        <v>P11.02 - Senior Services</v>
      </c>
      <c r="D1779" s="22"/>
      <c r="E1779" s="22" t="s">
        <v>4774</v>
      </c>
      <c r="F1779" s="22"/>
    </row>
    <row r="1780" spans="1:6" ht="11.25">
      <c r="A1780" s="18" t="s">
        <v>400</v>
      </c>
      <c r="B1780" s="24" t="s">
        <v>401</v>
      </c>
      <c r="C1780" s="24" t="str">
        <f t="shared" si="27"/>
        <v>P11.03 - Services for Individuals with Disabilities</v>
      </c>
      <c r="D1780" s="22"/>
      <c r="E1780" s="22" t="s">
        <v>4774</v>
      </c>
      <c r="F1780" s="22"/>
    </row>
    <row r="1781" spans="1:6" ht="11.25">
      <c r="A1781" s="18" t="s">
        <v>402</v>
      </c>
      <c r="B1781" s="24" t="s">
        <v>403</v>
      </c>
      <c r="C1781" s="24" t="str">
        <f t="shared" si="27"/>
        <v>P11.04 - Services for the Homeless</v>
      </c>
      <c r="D1781" s="22"/>
      <c r="E1781" s="22" t="s">
        <v>4774</v>
      </c>
      <c r="F1781" s="22"/>
    </row>
    <row r="1782" spans="1:6" ht="11.25">
      <c r="A1782" s="18" t="s">
        <v>404</v>
      </c>
      <c r="B1782" s="24" t="s">
        <v>405</v>
      </c>
      <c r="C1782" s="24" t="str">
        <f t="shared" si="27"/>
        <v>P11.05 - Services for Ethnic &amp; Immigrant Groups</v>
      </c>
      <c r="D1782" s="22"/>
      <c r="E1782" s="22" t="s">
        <v>4774</v>
      </c>
      <c r="F1782" s="22"/>
    </row>
    <row r="1783" spans="1:6" ht="11.25">
      <c r="A1783" s="18" t="s">
        <v>406</v>
      </c>
      <c r="B1783" s="24" t="s">
        <v>407</v>
      </c>
      <c r="C1783" s="24" t="str">
        <f t="shared" si="27"/>
        <v>Q01 - International, Foreign Affairs &amp; National Security, General/Other</v>
      </c>
      <c r="D1783" s="22"/>
      <c r="E1783" s="22" t="s">
        <v>4774</v>
      </c>
      <c r="F1783" s="22"/>
    </row>
    <row r="1784" spans="1:6" ht="11.25">
      <c r="A1784" s="18" t="s">
        <v>408</v>
      </c>
      <c r="B1784" s="24" t="s">
        <v>409</v>
      </c>
      <c r="C1784" s="24" t="str">
        <f t="shared" si="27"/>
        <v>Q02 - International Development</v>
      </c>
      <c r="D1784" s="22"/>
      <c r="E1784" s="22" t="s">
        <v>4774</v>
      </c>
      <c r="F1784" s="22"/>
    </row>
    <row r="1785" spans="1:6" ht="11.25">
      <c r="A1785" s="18" t="s">
        <v>410</v>
      </c>
      <c r="B1785" s="24" t="s">
        <v>411</v>
      </c>
      <c r="C1785" s="24" t="str">
        <f t="shared" si="27"/>
        <v>Q02.02 - International Agricultural Assistance</v>
      </c>
      <c r="D1785" s="22"/>
      <c r="E1785" s="22" t="s">
        <v>4774</v>
      </c>
      <c r="F1785" s="22"/>
    </row>
    <row r="1786" spans="1:6" ht="11.25">
      <c r="A1786" s="18" t="s">
        <v>412</v>
      </c>
      <c r="B1786" s="24" t="s">
        <v>413</v>
      </c>
      <c r="C1786" s="24" t="str">
        <f t="shared" si="27"/>
        <v>Q02.03 - International Economic Assistance</v>
      </c>
      <c r="D1786" s="22"/>
      <c r="E1786" s="22" t="s">
        <v>4774</v>
      </c>
      <c r="F1786" s="22"/>
    </row>
    <row r="1787" spans="1:6" ht="11.25">
      <c r="A1787" s="18" t="s">
        <v>414</v>
      </c>
      <c r="B1787" s="24" t="s">
        <v>3546</v>
      </c>
      <c r="C1787" s="24" t="str">
        <f t="shared" si="27"/>
        <v>Q02.04 - International Education Assistance</v>
      </c>
      <c r="D1787" s="22"/>
      <c r="E1787" s="22" t="s">
        <v>4774</v>
      </c>
      <c r="F1787" s="22"/>
    </row>
    <row r="1788" spans="1:6" ht="11.25">
      <c r="A1788" s="18" t="s">
        <v>3547</v>
      </c>
      <c r="B1788" s="24" t="s">
        <v>3548</v>
      </c>
      <c r="C1788" s="24" t="str">
        <f t="shared" si="27"/>
        <v>Q02.05 - International Health Care Assistance</v>
      </c>
      <c r="D1788" s="22"/>
      <c r="E1788" s="22" t="s">
        <v>4774</v>
      </c>
      <c r="F1788" s="22"/>
    </row>
    <row r="1789" spans="1:6" ht="11.25">
      <c r="A1789" s="18" t="s">
        <v>3549</v>
      </c>
      <c r="B1789" s="24" t="s">
        <v>3550</v>
      </c>
      <c r="C1789" s="24" t="str">
        <f t="shared" si="27"/>
        <v>Q02.06 - International Scientific &amp; Technical Assistance</v>
      </c>
      <c r="D1789" s="22"/>
      <c r="E1789" s="22" t="s">
        <v>4774</v>
      </c>
      <c r="F1789" s="22"/>
    </row>
    <row r="1790" spans="1:6" ht="11.25">
      <c r="A1790" s="18" t="s">
        <v>3551</v>
      </c>
      <c r="B1790" s="24" t="s">
        <v>3552</v>
      </c>
      <c r="C1790" s="24" t="str">
        <f t="shared" si="27"/>
        <v>Q03 - International Human Rights</v>
      </c>
      <c r="D1790" s="22"/>
      <c r="E1790" s="22" t="s">
        <v>4774</v>
      </c>
      <c r="F1790" s="22"/>
    </row>
    <row r="1791" spans="1:6" ht="11.25">
      <c r="A1791" s="18" t="s">
        <v>3553</v>
      </c>
      <c r="B1791" s="24" t="s">
        <v>3554</v>
      </c>
      <c r="C1791" s="24" t="str">
        <f t="shared" si="27"/>
        <v>Q03.02 - Migration/Refugee Rights</v>
      </c>
      <c r="D1791" s="22"/>
      <c r="E1791" s="22" t="s">
        <v>4774</v>
      </c>
      <c r="F1791" s="22"/>
    </row>
    <row r="1792" spans="1:6" ht="11.25">
      <c r="A1792" s="18" t="s">
        <v>3555</v>
      </c>
      <c r="B1792" s="24" t="s">
        <v>3556</v>
      </c>
      <c r="C1792" s="24" t="str">
        <f t="shared" si="27"/>
        <v>Q04 - International Peace &amp; Security</v>
      </c>
      <c r="D1792" s="22"/>
      <c r="E1792" s="22" t="s">
        <v>4774</v>
      </c>
      <c r="F1792" s="22"/>
    </row>
    <row r="1793" spans="1:6" ht="11.25">
      <c r="A1793" s="18" t="s">
        <v>3557</v>
      </c>
      <c r="B1793" s="24" t="s">
        <v>3558</v>
      </c>
      <c r="C1793" s="24" t="str">
        <f t="shared" si="27"/>
        <v>Q04.02 - Arms Control</v>
      </c>
      <c r="D1793" s="22"/>
      <c r="E1793" s="22" t="s">
        <v>4774</v>
      </c>
      <c r="F1793" s="22"/>
    </row>
    <row r="1794" spans="1:6" ht="11.25">
      <c r="A1794" s="18" t="s">
        <v>3559</v>
      </c>
      <c r="B1794" s="24" t="s">
        <v>3319</v>
      </c>
      <c r="C1794" s="24" t="str">
        <f aca="true" t="shared" si="28" ref="C1794:C1857">A1794&amp;" - "&amp;B1794</f>
        <v>Q04.03 - National Security</v>
      </c>
      <c r="D1794" s="22"/>
      <c r="E1794" s="22" t="s">
        <v>4774</v>
      </c>
      <c r="F1794" s="22"/>
    </row>
    <row r="1795" spans="1:6" ht="11.25">
      <c r="A1795" s="18" t="s">
        <v>3560</v>
      </c>
      <c r="B1795" s="24" t="s">
        <v>3561</v>
      </c>
      <c r="C1795" s="24" t="str">
        <f t="shared" si="28"/>
        <v>Q05 - International Relations</v>
      </c>
      <c r="D1795" s="22"/>
      <c r="E1795" s="22" t="s">
        <v>4774</v>
      </c>
      <c r="F1795" s="22"/>
    </row>
    <row r="1796" spans="1:6" ht="11.25">
      <c r="A1796" s="18" t="s">
        <v>3562</v>
      </c>
      <c r="B1796" s="24" t="s">
        <v>3563</v>
      </c>
      <c r="C1796" s="24" t="str">
        <f t="shared" si="28"/>
        <v>Q05.02 - Democratic Values Promotion</v>
      </c>
      <c r="D1796" s="22"/>
      <c r="E1796" s="22" t="s">
        <v>4774</v>
      </c>
      <c r="F1796" s="22"/>
    </row>
    <row r="1797" spans="1:6" ht="11.25">
      <c r="A1797" s="18" t="s">
        <v>3564</v>
      </c>
      <c r="B1797" s="24" t="s">
        <v>3565</v>
      </c>
      <c r="C1797" s="24" t="str">
        <f t="shared" si="28"/>
        <v>Q05.04 - International Exchange</v>
      </c>
      <c r="D1797" s="22"/>
      <c r="E1797" s="22" t="s">
        <v>4774</v>
      </c>
      <c r="F1797" s="22"/>
    </row>
    <row r="1798" spans="1:6" ht="11.25">
      <c r="A1798" s="18" t="s">
        <v>3566</v>
      </c>
      <c r="B1798" s="24" t="s">
        <v>1767</v>
      </c>
      <c r="C1798" s="24" t="str">
        <f t="shared" si="28"/>
        <v>Q05.05 - International Trade</v>
      </c>
      <c r="D1798" s="22"/>
      <c r="E1798" s="22" t="s">
        <v>4774</v>
      </c>
      <c r="F1798" s="22"/>
    </row>
    <row r="1799" spans="1:6" ht="11.25">
      <c r="A1799" s="18" t="s">
        <v>1768</v>
      </c>
      <c r="B1799" s="24" t="s">
        <v>1769</v>
      </c>
      <c r="C1799" s="24" t="str">
        <f t="shared" si="28"/>
        <v>Q06 - International Relief</v>
      </c>
      <c r="D1799" s="22"/>
      <c r="E1799" s="22" t="s">
        <v>4774</v>
      </c>
      <c r="F1799" s="22"/>
    </row>
    <row r="1800" spans="1:6" ht="11.25">
      <c r="A1800" s="18" t="s">
        <v>1770</v>
      </c>
      <c r="B1800" s="24" t="s">
        <v>1771</v>
      </c>
      <c r="C1800" s="24" t="str">
        <f t="shared" si="28"/>
        <v>Q06.02 - International Children's Relief</v>
      </c>
      <c r="D1800" s="22"/>
      <c r="E1800" s="22" t="s">
        <v>4774</v>
      </c>
      <c r="F1800" s="22"/>
    </row>
    <row r="1801" spans="1:6" ht="11.25">
      <c r="A1801" s="18" t="s">
        <v>1772</v>
      </c>
      <c r="B1801" s="24" t="s">
        <v>1773</v>
      </c>
      <c r="C1801" s="24" t="str">
        <f t="shared" si="28"/>
        <v>Q06.03 - Refugee Relief</v>
      </c>
      <c r="D1801" s="22"/>
      <c r="E1801" s="22" t="s">
        <v>4774</v>
      </c>
      <c r="F1801" s="22"/>
    </row>
    <row r="1802" spans="1:6" ht="11.25">
      <c r="A1802" s="18" t="s">
        <v>1774</v>
      </c>
      <c r="B1802" s="24" t="s">
        <v>1775</v>
      </c>
      <c r="C1802" s="24" t="str">
        <f t="shared" si="28"/>
        <v>R01 - Civil Rights, Social Action &amp; Advocacy, General/Other</v>
      </c>
      <c r="D1802" s="22"/>
      <c r="E1802" s="22" t="s">
        <v>4774</v>
      </c>
      <c r="F1802" s="22"/>
    </row>
    <row r="1803" spans="1:6" ht="11.25">
      <c r="A1803" s="18" t="s">
        <v>1776</v>
      </c>
      <c r="B1803" s="24" t="s">
        <v>1777</v>
      </c>
      <c r="C1803" s="24" t="str">
        <f t="shared" si="28"/>
        <v>R02 - Civil Liberties</v>
      </c>
      <c r="D1803" s="22"/>
      <c r="E1803" s="22" t="s">
        <v>4774</v>
      </c>
      <c r="F1803" s="22"/>
    </row>
    <row r="1804" spans="1:6" ht="11.25">
      <c r="A1804" s="18" t="s">
        <v>1778</v>
      </c>
      <c r="B1804" s="24" t="s">
        <v>1779</v>
      </c>
      <c r="C1804" s="24" t="str">
        <f t="shared" si="28"/>
        <v>R02.02 - Censorship, Freedom of Speech &amp; Press</v>
      </c>
      <c r="D1804" s="22"/>
      <c r="E1804" s="22" t="s">
        <v>4774</v>
      </c>
      <c r="F1804" s="22"/>
    </row>
    <row r="1805" spans="1:6" ht="11.25">
      <c r="A1805" s="18" t="s">
        <v>1780</v>
      </c>
      <c r="B1805" s="24" t="s">
        <v>1781</v>
      </c>
      <c r="C1805" s="24" t="str">
        <f t="shared" si="28"/>
        <v>R02.03 - Privacy Rights</v>
      </c>
      <c r="D1805" s="22"/>
      <c r="E1805" s="22" t="s">
        <v>4774</v>
      </c>
      <c r="F1805" s="22"/>
    </row>
    <row r="1806" spans="1:6" ht="11.25">
      <c r="A1806" s="18" t="s">
        <v>1782</v>
      </c>
      <c r="B1806" s="24" t="s">
        <v>1783</v>
      </c>
      <c r="C1806" s="24" t="str">
        <f t="shared" si="28"/>
        <v>R02.04 - Reproductive Rights</v>
      </c>
      <c r="D1806" s="22"/>
      <c r="E1806" s="22" t="s">
        <v>4774</v>
      </c>
      <c r="F1806" s="22"/>
    </row>
    <row r="1807" spans="1:6" ht="11.25">
      <c r="A1807" s="18" t="s">
        <v>1784</v>
      </c>
      <c r="B1807" s="24" t="s">
        <v>1785</v>
      </c>
      <c r="C1807" s="24" t="str">
        <f t="shared" si="28"/>
        <v>R02.05 - Right to Die</v>
      </c>
      <c r="D1807" s="22"/>
      <c r="E1807" s="22" t="s">
        <v>4774</v>
      </c>
      <c r="F1807" s="22"/>
    </row>
    <row r="1808" spans="1:6" ht="11.25">
      <c r="A1808" s="18" t="s">
        <v>1786</v>
      </c>
      <c r="B1808" s="24" t="s">
        <v>1787</v>
      </c>
      <c r="C1808" s="24" t="str">
        <f t="shared" si="28"/>
        <v>R02.06 - Right to Life</v>
      </c>
      <c r="D1808" s="22"/>
      <c r="E1808" s="22" t="s">
        <v>4774</v>
      </c>
      <c r="F1808" s="22"/>
    </row>
    <row r="1809" spans="1:6" ht="11.25">
      <c r="A1809" s="18" t="s">
        <v>1788</v>
      </c>
      <c r="B1809" s="24" t="s">
        <v>1789</v>
      </c>
      <c r="C1809" s="24" t="str">
        <f t="shared" si="28"/>
        <v>R03 - Civil Rights</v>
      </c>
      <c r="D1809" s="22"/>
      <c r="E1809" s="22" t="s">
        <v>4774</v>
      </c>
      <c r="F1809" s="22"/>
    </row>
    <row r="1810" spans="1:6" ht="11.25">
      <c r="A1810" s="18" t="s">
        <v>1790</v>
      </c>
      <c r="B1810" s="24" t="s">
        <v>1791</v>
      </c>
      <c r="C1810" s="24" t="str">
        <f t="shared" si="28"/>
        <v>R03.02 - Children's Rights</v>
      </c>
      <c r="D1810" s="22"/>
      <c r="E1810" s="22" t="s">
        <v>4774</v>
      </c>
      <c r="F1810" s="22"/>
    </row>
    <row r="1811" spans="1:6" ht="11.25">
      <c r="A1811" s="18" t="s">
        <v>1792</v>
      </c>
      <c r="B1811" s="24" t="s">
        <v>1793</v>
      </c>
      <c r="C1811" s="24" t="str">
        <f t="shared" si="28"/>
        <v>R03.03 - Disabled Persons' Rights</v>
      </c>
      <c r="D1811" s="22"/>
      <c r="E1811" s="22" t="s">
        <v>4774</v>
      </c>
      <c r="F1811" s="22"/>
    </row>
    <row r="1812" spans="1:6" ht="11.25">
      <c r="A1812" s="18" t="s">
        <v>1794</v>
      </c>
      <c r="B1812" s="24" t="s">
        <v>1795</v>
      </c>
      <c r="C1812" s="24" t="str">
        <f t="shared" si="28"/>
        <v>R03.04 - Ethnic Groups' Rights &amp; Racial Equality</v>
      </c>
      <c r="D1812" s="22"/>
      <c r="E1812" s="22" t="s">
        <v>4774</v>
      </c>
      <c r="F1812" s="22"/>
    </row>
    <row r="1813" spans="1:6" ht="11.25">
      <c r="A1813" s="18" t="s">
        <v>1796</v>
      </c>
      <c r="B1813" s="24" t="s">
        <v>1797</v>
      </c>
      <c r="C1813" s="24" t="str">
        <f t="shared" si="28"/>
        <v>R03.05 - Immigrants' Rights</v>
      </c>
      <c r="D1813" s="22"/>
      <c r="E1813" s="22" t="s">
        <v>4774</v>
      </c>
      <c r="F1813" s="22"/>
    </row>
    <row r="1814" spans="1:6" ht="11.25">
      <c r="A1814" s="18" t="s">
        <v>1798</v>
      </c>
      <c r="B1814" s="24" t="s">
        <v>1799</v>
      </c>
      <c r="C1814" s="24" t="str">
        <f t="shared" si="28"/>
        <v>R03.06 - Lesbian &amp; Gay Rights</v>
      </c>
      <c r="D1814" s="22"/>
      <c r="E1814" s="22" t="s">
        <v>4774</v>
      </c>
      <c r="F1814" s="22"/>
    </row>
    <row r="1815" spans="1:6" ht="11.25">
      <c r="A1815" s="18" t="s">
        <v>1800</v>
      </c>
      <c r="B1815" s="24" t="s">
        <v>1801</v>
      </c>
      <c r="C1815" s="24" t="str">
        <f t="shared" si="28"/>
        <v>R03.07 - Seniors' Rights</v>
      </c>
      <c r="D1815" s="22"/>
      <c r="E1815" s="22" t="s">
        <v>4774</v>
      </c>
      <c r="F1815" s="22"/>
    </row>
    <row r="1816" spans="1:6" ht="11.25">
      <c r="A1816" s="18" t="s">
        <v>1802</v>
      </c>
      <c r="B1816" s="24" t="s">
        <v>1803</v>
      </c>
      <c r="C1816" s="24" t="str">
        <f t="shared" si="28"/>
        <v>R03.08 - Women's Rights</v>
      </c>
      <c r="D1816" s="22"/>
      <c r="E1816" s="22" t="s">
        <v>4774</v>
      </c>
      <c r="F1816" s="22"/>
    </row>
    <row r="1817" spans="1:6" ht="11.25">
      <c r="A1817" s="18" t="s">
        <v>1804</v>
      </c>
      <c r="B1817" s="24" t="s">
        <v>1805</v>
      </c>
      <c r="C1817" s="24" t="str">
        <f t="shared" si="28"/>
        <v>R04 - Intergroup Relations</v>
      </c>
      <c r="D1817" s="22"/>
      <c r="E1817" s="22" t="s">
        <v>4774</v>
      </c>
      <c r="F1817" s="22"/>
    </row>
    <row r="1818" spans="1:6" ht="11.25">
      <c r="A1818" s="18" t="s">
        <v>1806</v>
      </c>
      <c r="B1818" s="24" t="s">
        <v>1807</v>
      </c>
      <c r="C1818" s="24" t="str">
        <f t="shared" si="28"/>
        <v>S01 - Community Development, General/Other</v>
      </c>
      <c r="D1818" s="22"/>
      <c r="E1818" s="22" t="s">
        <v>4774</v>
      </c>
      <c r="F1818" s="22"/>
    </row>
    <row r="1819" spans="1:6" ht="11.25">
      <c r="A1819" s="18" t="s">
        <v>1808</v>
      </c>
      <c r="B1819" s="24" t="s">
        <v>1809</v>
      </c>
      <c r="C1819" s="24" t="str">
        <f t="shared" si="28"/>
        <v>S02 - Community Economic Development</v>
      </c>
      <c r="D1819" s="22"/>
      <c r="E1819" s="22" t="s">
        <v>4774</v>
      </c>
      <c r="F1819" s="22"/>
    </row>
    <row r="1820" spans="1:6" ht="11.25">
      <c r="A1820" s="18" t="s">
        <v>1810</v>
      </c>
      <c r="B1820" s="24" t="s">
        <v>1811</v>
      </c>
      <c r="C1820" s="24" t="str">
        <f t="shared" si="28"/>
        <v>S02.02 - Business Promotion</v>
      </c>
      <c r="D1820" s="22"/>
      <c r="E1820" s="22" t="s">
        <v>4774</v>
      </c>
      <c r="F1820" s="22"/>
    </row>
    <row r="1821" spans="1:6" ht="11.25">
      <c r="A1821" s="18" t="s">
        <v>1812</v>
      </c>
      <c r="B1821" s="24" t="s">
        <v>1813</v>
      </c>
      <c r="C1821" s="24" t="str">
        <f t="shared" si="28"/>
        <v>S02.03 - Business Recruitment &amp; Attraction</v>
      </c>
      <c r="D1821" s="22"/>
      <c r="E1821" s="22" t="s">
        <v>4774</v>
      </c>
      <c r="F1821" s="22"/>
    </row>
    <row r="1822" spans="1:6" ht="11.25">
      <c r="A1822" s="18" t="s">
        <v>1814</v>
      </c>
      <c r="B1822" s="24" t="s">
        <v>1815</v>
      </c>
      <c r="C1822" s="24" t="str">
        <f t="shared" si="28"/>
        <v>S02.05 - Regional Economic Development</v>
      </c>
      <c r="D1822" s="22"/>
      <c r="E1822" s="22" t="s">
        <v>4774</v>
      </c>
      <c r="F1822" s="22"/>
    </row>
    <row r="1823" spans="1:6" ht="11.25">
      <c r="A1823" s="18" t="s">
        <v>1816</v>
      </c>
      <c r="B1823" s="24" t="s">
        <v>1817</v>
      </c>
      <c r="C1823" s="24" t="str">
        <f t="shared" si="28"/>
        <v>S02.06 - Rural Economic Development</v>
      </c>
      <c r="D1823" s="22"/>
      <c r="E1823" s="22" t="s">
        <v>4774</v>
      </c>
      <c r="F1823" s="22"/>
    </row>
    <row r="1824" spans="1:6" ht="11.25">
      <c r="A1824" s="18" t="s">
        <v>1818</v>
      </c>
      <c r="B1824" s="24" t="s">
        <v>1819</v>
      </c>
      <c r="C1824" s="24" t="str">
        <f t="shared" si="28"/>
        <v>S02.07 - Small &amp; Minority Business Development Programs</v>
      </c>
      <c r="D1824" s="22"/>
      <c r="E1824" s="22" t="s">
        <v>4774</v>
      </c>
      <c r="F1824" s="22"/>
    </row>
    <row r="1825" spans="1:6" ht="11.25">
      <c r="A1825" s="18" t="s">
        <v>1820</v>
      </c>
      <c r="B1825" s="24" t="s">
        <v>1821</v>
      </c>
      <c r="C1825" s="24" t="str">
        <f t="shared" si="28"/>
        <v>S02.08 - Tourism Development</v>
      </c>
      <c r="D1825" s="22"/>
      <c r="E1825" s="22" t="s">
        <v>4774</v>
      </c>
      <c r="F1825" s="22"/>
    </row>
    <row r="1826" spans="1:6" ht="11.25">
      <c r="A1826" s="18" t="s">
        <v>1822</v>
      </c>
      <c r="B1826" s="24" t="s">
        <v>1823</v>
      </c>
      <c r="C1826" s="24" t="str">
        <f t="shared" si="28"/>
        <v>S03 - Community Renewal</v>
      </c>
      <c r="D1826" s="22"/>
      <c r="E1826" s="22" t="s">
        <v>4774</v>
      </c>
      <c r="F1826" s="22"/>
    </row>
    <row r="1827" spans="1:6" ht="11.25">
      <c r="A1827" s="18" t="s">
        <v>1824</v>
      </c>
      <c r="B1827" s="24" t="s">
        <v>1825</v>
      </c>
      <c r="C1827" s="24" t="str">
        <f t="shared" si="28"/>
        <v>S03.03 - Business Districts Revitalization</v>
      </c>
      <c r="D1827" s="22"/>
      <c r="E1827" s="22" t="s">
        <v>4774</v>
      </c>
      <c r="F1827" s="22"/>
    </row>
    <row r="1828" spans="1:6" ht="11.25">
      <c r="A1828" s="18" t="s">
        <v>1826</v>
      </c>
      <c r="B1828" s="24" t="s">
        <v>1827</v>
      </c>
      <c r="C1828" s="24" t="str">
        <f t="shared" si="28"/>
        <v>S03.04 - Neighborhood Revitalization</v>
      </c>
      <c r="D1828" s="22"/>
      <c r="E1828" s="22" t="s">
        <v>4774</v>
      </c>
      <c r="F1828" s="22"/>
    </row>
    <row r="1829" spans="1:6" ht="11.25">
      <c r="A1829" s="18" t="s">
        <v>1828</v>
      </c>
      <c r="B1829" s="24" t="s">
        <v>1829</v>
      </c>
      <c r="C1829" s="24" t="str">
        <f t="shared" si="28"/>
        <v>S03.05 - Waterfront Development</v>
      </c>
      <c r="D1829" s="22"/>
      <c r="E1829" s="22" t="s">
        <v>4774</v>
      </c>
      <c r="F1829" s="22"/>
    </row>
    <row r="1830" spans="1:6" ht="11.25">
      <c r="A1830" s="18" t="s">
        <v>1830</v>
      </c>
      <c r="B1830" s="24" t="s">
        <v>1831</v>
      </c>
      <c r="C1830" s="24" t="str">
        <f t="shared" si="28"/>
        <v>S04 - Organizational Development &amp; Training</v>
      </c>
      <c r="D1830" s="22"/>
      <c r="E1830" s="22" t="s">
        <v>4774</v>
      </c>
      <c r="F1830" s="22"/>
    </row>
    <row r="1831" spans="1:6" ht="11.25">
      <c r="A1831" s="18" t="s">
        <v>1832</v>
      </c>
      <c r="B1831" s="24" t="s">
        <v>1833</v>
      </c>
      <c r="C1831" s="24" t="str">
        <f t="shared" si="28"/>
        <v>T01 - Philanthropy, Voluntarism &amp; Grantmaking, General/Other</v>
      </c>
      <c r="D1831" s="22"/>
      <c r="E1831" s="22" t="s">
        <v>4774</v>
      </c>
      <c r="F1831" s="22"/>
    </row>
    <row r="1832" spans="1:6" ht="11.25">
      <c r="A1832" s="18" t="s">
        <v>1834</v>
      </c>
      <c r="B1832" s="24" t="s">
        <v>1835</v>
      </c>
      <c r="C1832" s="24" t="str">
        <f t="shared" si="28"/>
        <v>T02 - Comprehensive Grantmaking</v>
      </c>
      <c r="D1832" s="22"/>
      <c r="E1832" s="22" t="s">
        <v>4774</v>
      </c>
      <c r="F1832" s="22"/>
    </row>
    <row r="1833" spans="1:6" ht="11.25">
      <c r="A1833" s="18" t="s">
        <v>1836</v>
      </c>
      <c r="B1833" s="24" t="s">
        <v>1837</v>
      </c>
      <c r="C1833" s="24" t="str">
        <f t="shared" si="28"/>
        <v>T03 - Fundraising</v>
      </c>
      <c r="D1833" s="22"/>
      <c r="E1833" s="22" t="s">
        <v>4774</v>
      </c>
      <c r="F1833" s="22"/>
    </row>
    <row r="1834" spans="1:6" ht="11.25">
      <c r="A1834" s="18" t="s">
        <v>1838</v>
      </c>
      <c r="B1834" s="24" t="s">
        <v>1839</v>
      </c>
      <c r="C1834" s="24" t="str">
        <f t="shared" si="28"/>
        <v>T04 - Grants Development</v>
      </c>
      <c r="D1834" s="22"/>
      <c r="E1834" s="22" t="s">
        <v>4774</v>
      </c>
      <c r="F1834" s="22"/>
    </row>
    <row r="1835" spans="1:6" ht="11.25">
      <c r="A1835" s="18" t="s">
        <v>1840</v>
      </c>
      <c r="B1835" s="24" t="s">
        <v>1841</v>
      </c>
      <c r="C1835" s="24" t="str">
        <f t="shared" si="28"/>
        <v>T05 - Voluntarism Promotion</v>
      </c>
      <c r="D1835" s="22"/>
      <c r="E1835" s="22" t="s">
        <v>4774</v>
      </c>
      <c r="F1835" s="22"/>
    </row>
    <row r="1836" spans="1:6" ht="11.25">
      <c r="A1836" s="18" t="s">
        <v>1842</v>
      </c>
      <c r="B1836" s="24" t="s">
        <v>1843</v>
      </c>
      <c r="C1836" s="24" t="str">
        <f t="shared" si="28"/>
        <v>T05.02 - Community Service</v>
      </c>
      <c r="D1836" s="22"/>
      <c r="E1836" s="22" t="s">
        <v>4774</v>
      </c>
      <c r="F1836" s="22"/>
    </row>
    <row r="1837" spans="1:6" ht="11.25">
      <c r="A1837" s="18" t="s">
        <v>1844</v>
      </c>
      <c r="B1837" s="24" t="s">
        <v>1845</v>
      </c>
      <c r="C1837" s="24" t="str">
        <f t="shared" si="28"/>
        <v>T05.03 - Volunteer Training &amp; Placement</v>
      </c>
      <c r="D1837" s="22"/>
      <c r="E1837" s="22" t="s">
        <v>4774</v>
      </c>
      <c r="F1837" s="22"/>
    </row>
    <row r="1838" spans="1:6" ht="11.25">
      <c r="A1838" s="18" t="s">
        <v>1846</v>
      </c>
      <c r="B1838" s="24" t="s">
        <v>1847</v>
      </c>
      <c r="C1838" s="24" t="str">
        <f t="shared" si="28"/>
        <v>T05.04 - Senior Volunteer Programs</v>
      </c>
      <c r="D1838" s="22"/>
      <c r="E1838" s="22" t="s">
        <v>4774</v>
      </c>
      <c r="F1838" s="22"/>
    </row>
    <row r="1839" spans="1:6" ht="11.25">
      <c r="A1839" s="18" t="s">
        <v>1848</v>
      </c>
      <c r="B1839" s="24" t="s">
        <v>1849</v>
      </c>
      <c r="C1839" s="24" t="str">
        <f t="shared" si="28"/>
        <v>U01 - Science &amp; Technology, General/Other</v>
      </c>
      <c r="D1839" s="22"/>
      <c r="E1839" s="22" t="s">
        <v>4774</v>
      </c>
      <c r="F1839" s="22"/>
    </row>
    <row r="1840" spans="1:6" ht="11.25">
      <c r="A1840" s="18" t="s">
        <v>1850</v>
      </c>
      <c r="B1840" s="24" t="s">
        <v>1851</v>
      </c>
      <c r="C1840" s="24" t="str">
        <f t="shared" si="28"/>
        <v>U02 - Biological &amp; Life Sciences</v>
      </c>
      <c r="D1840" s="22"/>
      <c r="E1840" s="22" t="s">
        <v>4774</v>
      </c>
      <c r="F1840" s="22"/>
    </row>
    <row r="1841" spans="1:6" ht="11.25">
      <c r="A1841" s="18" t="s">
        <v>1852</v>
      </c>
      <c r="B1841" s="24" t="s">
        <v>1853</v>
      </c>
      <c r="C1841" s="24" t="str">
        <f t="shared" si="28"/>
        <v>U02.02 - Biochemistry, Biophysics &amp; Molecular Biology</v>
      </c>
      <c r="D1841" s="22"/>
      <c r="E1841" s="22" t="s">
        <v>4774</v>
      </c>
      <c r="F1841" s="22"/>
    </row>
    <row r="1842" spans="1:6" ht="11.25">
      <c r="A1842" s="18" t="s">
        <v>1854</v>
      </c>
      <c r="B1842" s="24" t="s">
        <v>1855</v>
      </c>
      <c r="C1842" s="24" t="str">
        <f t="shared" si="28"/>
        <v>U02.03 - Botany</v>
      </c>
      <c r="D1842" s="22"/>
      <c r="E1842" s="22" t="s">
        <v>4774</v>
      </c>
      <c r="F1842" s="22"/>
    </row>
    <row r="1843" spans="1:6" ht="11.25">
      <c r="A1843" s="18" t="s">
        <v>1856</v>
      </c>
      <c r="B1843" s="24" t="s">
        <v>1857</v>
      </c>
      <c r="C1843" s="24" t="str">
        <f t="shared" si="28"/>
        <v>U02.04 - Ecology, Evolution, Systematics &amp; Population Biology</v>
      </c>
      <c r="D1843" s="22"/>
      <c r="E1843" s="22" t="s">
        <v>4774</v>
      </c>
      <c r="F1843" s="22"/>
    </row>
    <row r="1844" spans="1:6" ht="11.25">
      <c r="A1844" s="18" t="s">
        <v>1858</v>
      </c>
      <c r="B1844" s="24" t="s">
        <v>1859</v>
      </c>
      <c r="C1844" s="24" t="str">
        <f t="shared" si="28"/>
        <v>U02.05 - Zoology</v>
      </c>
      <c r="D1844" s="22"/>
      <c r="E1844" s="22" t="s">
        <v>4774</v>
      </c>
      <c r="F1844" s="22"/>
    </row>
    <row r="1845" spans="1:6" ht="11.25">
      <c r="A1845" s="18" t="s">
        <v>1860</v>
      </c>
      <c r="B1845" s="24" t="s">
        <v>1861</v>
      </c>
      <c r="C1845" s="24" t="str">
        <f t="shared" si="28"/>
        <v>U03 - Engineering &amp; Technology</v>
      </c>
      <c r="D1845" s="22"/>
      <c r="E1845" s="22" t="s">
        <v>4774</v>
      </c>
      <c r="F1845" s="22"/>
    </row>
    <row r="1846" spans="1:6" ht="11.25">
      <c r="A1846" s="18" t="s">
        <v>1862</v>
      </c>
      <c r="B1846" s="24" t="s">
        <v>1863</v>
      </c>
      <c r="C1846" s="24" t="str">
        <f t="shared" si="28"/>
        <v>U03.02 - Computer &amp; Information Science</v>
      </c>
      <c r="D1846" s="22"/>
      <c r="E1846" s="22" t="s">
        <v>4774</v>
      </c>
      <c r="F1846" s="22"/>
    </row>
    <row r="1847" spans="1:6" ht="11.25">
      <c r="A1847" s="18" t="s">
        <v>1864</v>
      </c>
      <c r="B1847" s="24" t="s">
        <v>1865</v>
      </c>
      <c r="C1847" s="24" t="str">
        <f t="shared" si="28"/>
        <v>U03.03 - Engineering</v>
      </c>
      <c r="D1847" s="22"/>
      <c r="E1847" s="22" t="s">
        <v>4774</v>
      </c>
      <c r="F1847" s="22"/>
    </row>
    <row r="1848" spans="1:6" ht="11.25">
      <c r="A1848" s="18" t="s">
        <v>1866</v>
      </c>
      <c r="B1848" s="24" t="s">
        <v>1867</v>
      </c>
      <c r="C1848" s="24" t="str">
        <f t="shared" si="28"/>
        <v>U03.04 - Manufacturing &amp; Industry</v>
      </c>
      <c r="D1848" s="22"/>
      <c r="E1848" s="22" t="s">
        <v>4774</v>
      </c>
      <c r="F1848" s="22"/>
    </row>
    <row r="1849" spans="1:6" ht="11.25">
      <c r="A1849" s="18" t="s">
        <v>1868</v>
      </c>
      <c r="B1849" s="24" t="s">
        <v>5291</v>
      </c>
      <c r="C1849" s="24" t="str">
        <f t="shared" si="28"/>
        <v>U03.05 - Mathematics</v>
      </c>
      <c r="D1849" s="22"/>
      <c r="E1849" s="22" t="s">
        <v>4774</v>
      </c>
      <c r="F1849" s="22"/>
    </row>
    <row r="1850" spans="1:6" ht="11.25">
      <c r="A1850" s="18" t="s">
        <v>5292</v>
      </c>
      <c r="B1850" s="24" t="s">
        <v>5293</v>
      </c>
      <c r="C1850" s="24" t="str">
        <f t="shared" si="28"/>
        <v>U04 - Physical &amp; Earth Sciences</v>
      </c>
      <c r="D1850" s="22"/>
      <c r="E1850" s="22" t="s">
        <v>4774</v>
      </c>
      <c r="F1850" s="22"/>
    </row>
    <row r="1851" spans="1:6" ht="11.25">
      <c r="A1851" s="18" t="s">
        <v>5294</v>
      </c>
      <c r="B1851" s="24" t="s">
        <v>5295</v>
      </c>
      <c r="C1851" s="24" t="str">
        <f t="shared" si="28"/>
        <v>U04.02 - Astronomy &amp; Astrophysics</v>
      </c>
      <c r="D1851" s="22"/>
      <c r="E1851" s="22" t="s">
        <v>4774</v>
      </c>
      <c r="F1851" s="22"/>
    </row>
    <row r="1852" spans="1:6" ht="11.25">
      <c r="A1852" s="18" t="s">
        <v>5296</v>
      </c>
      <c r="B1852" s="24" t="s">
        <v>5297</v>
      </c>
      <c r="C1852" s="24" t="str">
        <f t="shared" si="28"/>
        <v>U04.03 - Atmospheric Sciences &amp; Meteorology</v>
      </c>
      <c r="D1852" s="22"/>
      <c r="E1852" s="22" t="s">
        <v>4774</v>
      </c>
      <c r="F1852" s="22"/>
    </row>
    <row r="1853" spans="1:6" ht="11.25">
      <c r="A1853" s="18" t="s">
        <v>5298</v>
      </c>
      <c r="B1853" s="24" t="s">
        <v>5299</v>
      </c>
      <c r="C1853" s="24" t="str">
        <f t="shared" si="28"/>
        <v>U04.04 - Chemistry</v>
      </c>
      <c r="D1853" s="22"/>
      <c r="E1853" s="22" t="s">
        <v>4774</v>
      </c>
      <c r="F1853" s="22"/>
    </row>
    <row r="1854" spans="1:6" ht="11.25">
      <c r="A1854" s="18" t="s">
        <v>5300</v>
      </c>
      <c r="B1854" s="24" t="s">
        <v>5301</v>
      </c>
      <c r="C1854" s="24" t="str">
        <f t="shared" si="28"/>
        <v>U04.05 - Geological &amp; Earth Sciences</v>
      </c>
      <c r="D1854" s="22"/>
      <c r="E1854" s="22" t="s">
        <v>4774</v>
      </c>
      <c r="F1854" s="22"/>
    </row>
    <row r="1855" spans="1:6" ht="11.25">
      <c r="A1855" s="18" t="s">
        <v>5302</v>
      </c>
      <c r="B1855" s="24" t="s">
        <v>5303</v>
      </c>
      <c r="C1855" s="24" t="str">
        <f t="shared" si="28"/>
        <v>U04.06 - Physics</v>
      </c>
      <c r="D1855" s="22"/>
      <c r="E1855" s="22" t="s">
        <v>4774</v>
      </c>
      <c r="F1855" s="22"/>
    </row>
    <row r="1856" spans="1:6" ht="11.25">
      <c r="A1856" s="18" t="s">
        <v>5304</v>
      </c>
      <c r="B1856" s="24" t="s">
        <v>5305</v>
      </c>
      <c r="C1856" s="24" t="str">
        <f t="shared" si="28"/>
        <v>V01 - Social Science; General/Other</v>
      </c>
      <c r="D1856" s="22"/>
      <c r="E1856" s="22" t="s">
        <v>4774</v>
      </c>
      <c r="F1856" s="22"/>
    </row>
    <row r="1857" spans="1:6" ht="11.25">
      <c r="A1857" s="18" t="s">
        <v>5306</v>
      </c>
      <c r="B1857" s="24" t="s">
        <v>5307</v>
      </c>
      <c r="C1857" s="24" t="str">
        <f t="shared" si="28"/>
        <v>V02 - Anthropology</v>
      </c>
      <c r="D1857" s="22"/>
      <c r="E1857" s="22" t="s">
        <v>4774</v>
      </c>
      <c r="F1857" s="22"/>
    </row>
    <row r="1858" spans="1:6" ht="11.25">
      <c r="A1858" s="18" t="s">
        <v>5308</v>
      </c>
      <c r="B1858" s="24" t="s">
        <v>1512</v>
      </c>
      <c r="C1858" s="24" t="str">
        <f aca="true" t="shared" si="29" ref="C1858:C1911">A1858&amp;" - "&amp;B1858</f>
        <v>V03 - Area, Ethnic, Cultural &amp; Gender Studies</v>
      </c>
      <c r="D1858" s="22"/>
      <c r="E1858" s="22" t="s">
        <v>4774</v>
      </c>
      <c r="F1858" s="22"/>
    </row>
    <row r="1859" spans="1:6" ht="11.25">
      <c r="A1859" s="18" t="s">
        <v>1513</v>
      </c>
      <c r="B1859" s="24" t="s">
        <v>1514</v>
      </c>
      <c r="C1859" s="24" t="str">
        <f t="shared" si="29"/>
        <v>V03.02 - African-American/Black Studies</v>
      </c>
      <c r="D1859" s="22"/>
      <c r="E1859" s="22" t="s">
        <v>4774</v>
      </c>
      <c r="F1859" s="22"/>
    </row>
    <row r="1860" spans="1:6" ht="11.25">
      <c r="A1860" s="18" t="s">
        <v>1515</v>
      </c>
      <c r="B1860" s="24" t="s">
        <v>1516</v>
      </c>
      <c r="C1860" s="24" t="str">
        <f t="shared" si="29"/>
        <v>V03.03 - American Indian/Native American Studies</v>
      </c>
      <c r="D1860" s="22"/>
      <c r="E1860" s="22" t="s">
        <v>4774</v>
      </c>
      <c r="F1860" s="22"/>
    </row>
    <row r="1861" spans="1:6" ht="11.25">
      <c r="A1861" s="18" t="s">
        <v>1517</v>
      </c>
      <c r="B1861" s="24" t="s">
        <v>1518</v>
      </c>
      <c r="C1861" s="24" t="str">
        <f t="shared" si="29"/>
        <v>V03.04 - Area Studies</v>
      </c>
      <c r="D1861" s="22"/>
      <c r="E1861" s="22" t="s">
        <v>4774</v>
      </c>
      <c r="F1861" s="22"/>
    </row>
    <row r="1862" spans="1:6" ht="11.25">
      <c r="A1862" s="18" t="s">
        <v>1519</v>
      </c>
      <c r="B1862" s="24" t="s">
        <v>1520</v>
      </c>
      <c r="C1862" s="24" t="str">
        <f t="shared" si="29"/>
        <v>V03.05 - Asian-American Studies</v>
      </c>
      <c r="D1862" s="22"/>
      <c r="E1862" s="22" t="s">
        <v>4774</v>
      </c>
      <c r="F1862" s="22"/>
    </row>
    <row r="1863" spans="1:6" ht="11.25">
      <c r="A1863" s="18" t="s">
        <v>1521</v>
      </c>
      <c r="B1863" s="24" t="s">
        <v>1522</v>
      </c>
      <c r="C1863" s="24" t="str">
        <f t="shared" si="29"/>
        <v>V03.06 - Gay/Lesbian Studies</v>
      </c>
      <c r="D1863" s="22"/>
      <c r="E1863" s="22" t="s">
        <v>4774</v>
      </c>
      <c r="F1863" s="22"/>
    </row>
    <row r="1864" spans="1:6" ht="11.25">
      <c r="A1864" s="18" t="s">
        <v>1523</v>
      </c>
      <c r="B1864" s="24" t="s">
        <v>3617</v>
      </c>
      <c r="C1864" s="24" t="str">
        <f t="shared" si="29"/>
        <v>V03.07 - Hispanic-American, Puerto Rican &amp; Mexican-American/Chicano Studies</v>
      </c>
      <c r="D1864" s="22"/>
      <c r="E1864" s="22" t="s">
        <v>4774</v>
      </c>
      <c r="F1864" s="22"/>
    </row>
    <row r="1865" spans="1:6" ht="11.25">
      <c r="A1865" s="18" t="s">
        <v>3618</v>
      </c>
      <c r="B1865" s="24" t="s">
        <v>3619</v>
      </c>
      <c r="C1865" s="24" t="str">
        <f t="shared" si="29"/>
        <v>V03.08 - Women's Studies</v>
      </c>
      <c r="D1865" s="22"/>
      <c r="E1865" s="22" t="s">
        <v>4774</v>
      </c>
      <c r="F1865" s="22"/>
    </row>
    <row r="1866" spans="1:6" ht="11.25">
      <c r="A1866" s="18" t="s">
        <v>3620</v>
      </c>
      <c r="B1866" s="24" t="s">
        <v>3621</v>
      </c>
      <c r="C1866" s="24" t="str">
        <f t="shared" si="29"/>
        <v>V04 - Demography</v>
      </c>
      <c r="D1866" s="22"/>
      <c r="E1866" s="22" t="s">
        <v>4774</v>
      </c>
      <c r="F1866" s="22"/>
    </row>
    <row r="1867" spans="1:6" ht="11.25">
      <c r="A1867" s="18" t="s">
        <v>3622</v>
      </c>
      <c r="B1867" s="24" t="s">
        <v>3623</v>
      </c>
      <c r="C1867" s="24" t="str">
        <f t="shared" si="29"/>
        <v>V05 - Economics</v>
      </c>
      <c r="D1867" s="22"/>
      <c r="E1867" s="22" t="s">
        <v>4774</v>
      </c>
      <c r="F1867" s="22"/>
    </row>
    <row r="1868" spans="1:6" ht="11.25">
      <c r="A1868" s="18" t="s">
        <v>3624</v>
      </c>
      <c r="B1868" s="24" t="s">
        <v>3625</v>
      </c>
      <c r="C1868" s="24" t="str">
        <f t="shared" si="29"/>
        <v>V06 - Geography</v>
      </c>
      <c r="D1868" s="22"/>
      <c r="E1868" s="22" t="s">
        <v>4774</v>
      </c>
      <c r="F1868" s="22"/>
    </row>
    <row r="1869" spans="1:6" ht="11.25">
      <c r="A1869" s="18" t="s">
        <v>3626</v>
      </c>
      <c r="B1869" s="24" t="s">
        <v>3627</v>
      </c>
      <c r="C1869" s="24" t="str">
        <f t="shared" si="29"/>
        <v>V07 - History</v>
      </c>
      <c r="D1869" s="22"/>
      <c r="E1869" s="22" t="s">
        <v>4774</v>
      </c>
      <c r="F1869" s="22"/>
    </row>
    <row r="1870" spans="1:6" ht="11.25">
      <c r="A1870" s="18" t="s">
        <v>3628</v>
      </c>
      <c r="B1870" s="24" t="s">
        <v>3629</v>
      </c>
      <c r="C1870" s="24" t="str">
        <f t="shared" si="29"/>
        <v>V08 - Interdisciplinary Studies</v>
      </c>
      <c r="D1870" s="22"/>
      <c r="E1870" s="22" t="s">
        <v>4774</v>
      </c>
      <c r="F1870" s="22"/>
    </row>
    <row r="1871" spans="1:6" ht="11.25">
      <c r="A1871" s="18" t="s">
        <v>3630</v>
      </c>
      <c r="B1871" s="24" t="s">
        <v>4973</v>
      </c>
      <c r="C1871" s="24" t="str">
        <f t="shared" si="29"/>
        <v>V08.02 - Behavioral Science Programs</v>
      </c>
      <c r="D1871" s="22"/>
      <c r="E1871" s="22" t="s">
        <v>4774</v>
      </c>
      <c r="F1871" s="22"/>
    </row>
    <row r="1872" spans="1:6" ht="11.25">
      <c r="A1872" s="18" t="s">
        <v>4974</v>
      </c>
      <c r="B1872" s="24" t="s">
        <v>4975</v>
      </c>
      <c r="C1872" s="24" t="str">
        <f t="shared" si="29"/>
        <v>V08.03 - Diversity Studies</v>
      </c>
      <c r="D1872" s="22"/>
      <c r="E1872" s="22" t="s">
        <v>4774</v>
      </c>
      <c r="F1872" s="22"/>
    </row>
    <row r="1873" spans="1:6" ht="11.25">
      <c r="A1873" s="18" t="s">
        <v>4976</v>
      </c>
      <c r="B1873" s="24" t="s">
        <v>4977</v>
      </c>
      <c r="C1873" s="24" t="str">
        <f t="shared" si="29"/>
        <v>V08.04 - Gerontology Studies</v>
      </c>
      <c r="D1873" s="22"/>
      <c r="E1873" s="22" t="s">
        <v>4774</v>
      </c>
      <c r="F1873" s="22"/>
    </row>
    <row r="1874" spans="1:6" ht="11.25">
      <c r="A1874" s="18" t="s">
        <v>4978</v>
      </c>
      <c r="B1874" s="24" t="s">
        <v>4979</v>
      </c>
      <c r="C1874" s="24" t="str">
        <f t="shared" si="29"/>
        <v>V08.05 - Poverty Studies</v>
      </c>
      <c r="D1874" s="22"/>
      <c r="E1874" s="22" t="s">
        <v>4774</v>
      </c>
      <c r="F1874" s="22"/>
    </row>
    <row r="1875" spans="1:6" ht="11.25">
      <c r="A1875" s="18" t="s">
        <v>4980</v>
      </c>
      <c r="B1875" s="24" t="s">
        <v>4981</v>
      </c>
      <c r="C1875" s="24" t="str">
        <f t="shared" si="29"/>
        <v>V08.06 - Science, Technology &amp; Society Studies</v>
      </c>
      <c r="D1875" s="22"/>
      <c r="E1875" s="22" t="s">
        <v>4774</v>
      </c>
      <c r="F1875" s="22"/>
    </row>
    <row r="1876" spans="1:6" ht="11.25">
      <c r="A1876" s="18" t="s">
        <v>4982</v>
      </c>
      <c r="B1876" s="24" t="s">
        <v>4983</v>
      </c>
      <c r="C1876" s="24" t="str">
        <f t="shared" si="29"/>
        <v>V08.07 - Urban Studies</v>
      </c>
      <c r="D1876" s="22"/>
      <c r="E1876" s="22" t="s">
        <v>4774</v>
      </c>
      <c r="F1876" s="22"/>
    </row>
    <row r="1877" spans="1:6" ht="11.25">
      <c r="A1877" s="18" t="s">
        <v>4984</v>
      </c>
      <c r="B1877" s="24" t="s">
        <v>4985</v>
      </c>
      <c r="C1877" s="24" t="str">
        <f t="shared" si="29"/>
        <v>V09 - Political Science</v>
      </c>
      <c r="D1877" s="22"/>
      <c r="E1877" s="22" t="s">
        <v>4774</v>
      </c>
      <c r="F1877" s="22"/>
    </row>
    <row r="1878" spans="1:6" ht="11.25">
      <c r="A1878" s="18" t="s">
        <v>4986</v>
      </c>
      <c r="B1878" s="24" t="s">
        <v>4987</v>
      </c>
      <c r="C1878" s="24" t="str">
        <f t="shared" si="29"/>
        <v>V10 - Psychology</v>
      </c>
      <c r="D1878" s="22"/>
      <c r="E1878" s="22" t="s">
        <v>4774</v>
      </c>
      <c r="F1878" s="22"/>
    </row>
    <row r="1879" spans="1:6" ht="11.25">
      <c r="A1879" s="18" t="s">
        <v>4988</v>
      </c>
      <c r="B1879" s="24" t="s">
        <v>4989</v>
      </c>
      <c r="C1879" s="24" t="str">
        <f t="shared" si="29"/>
        <v>V11 - Sociology</v>
      </c>
      <c r="D1879" s="22"/>
      <c r="E1879" s="22" t="s">
        <v>4774</v>
      </c>
      <c r="F1879" s="22"/>
    </row>
    <row r="1880" spans="1:6" ht="11.25">
      <c r="A1880" s="18" t="s">
        <v>4990</v>
      </c>
      <c r="B1880" s="24" t="s">
        <v>4991</v>
      </c>
      <c r="C1880" s="24" t="str">
        <f t="shared" si="29"/>
        <v>W01 - Public, Society Benefit, General/Other</v>
      </c>
      <c r="D1880" s="22"/>
      <c r="E1880" s="22" t="s">
        <v>4774</v>
      </c>
      <c r="F1880" s="22"/>
    </row>
    <row r="1881" spans="1:6" ht="11.25">
      <c r="A1881" s="18" t="s">
        <v>4992</v>
      </c>
      <c r="B1881" s="24" t="s">
        <v>4993</v>
      </c>
      <c r="C1881" s="24" t="str">
        <f t="shared" si="29"/>
        <v>W03 - Banking &amp; Financial Services</v>
      </c>
      <c r="D1881" s="22"/>
      <c r="E1881" s="22" t="s">
        <v>4774</v>
      </c>
      <c r="F1881" s="22"/>
    </row>
    <row r="1882" spans="1:6" ht="11.25">
      <c r="A1882" s="18" t="s">
        <v>4994</v>
      </c>
      <c r="B1882" s="24" t="s">
        <v>4995</v>
      </c>
      <c r="C1882" s="24" t="str">
        <f t="shared" si="29"/>
        <v>W07 - Consumer Protection</v>
      </c>
      <c r="D1882" s="22"/>
      <c r="E1882" s="22" t="s">
        <v>4774</v>
      </c>
      <c r="F1882" s="22"/>
    </row>
    <row r="1883" spans="1:6" ht="11.25">
      <c r="A1883" s="18" t="s">
        <v>4996</v>
      </c>
      <c r="B1883" s="24" t="s">
        <v>4997</v>
      </c>
      <c r="C1883" s="24" t="str">
        <f t="shared" si="29"/>
        <v>W08 - Government &amp; Public Administration</v>
      </c>
      <c r="D1883" s="22"/>
      <c r="E1883" s="22" t="s">
        <v>4774</v>
      </c>
      <c r="F1883" s="22"/>
    </row>
    <row r="1884" spans="1:6" ht="11.25">
      <c r="A1884" s="18" t="s">
        <v>4998</v>
      </c>
      <c r="B1884" s="24" t="s">
        <v>4999</v>
      </c>
      <c r="C1884" s="24" t="str">
        <f t="shared" si="29"/>
        <v>W08.02 - Citizen Participation</v>
      </c>
      <c r="D1884" s="22"/>
      <c r="E1884" s="22" t="s">
        <v>4774</v>
      </c>
      <c r="F1884" s="22"/>
    </row>
    <row r="1885" spans="1:6" ht="11.25">
      <c r="A1885" s="18" t="s">
        <v>5000</v>
      </c>
      <c r="B1885" s="24" t="s">
        <v>5001</v>
      </c>
      <c r="C1885" s="24" t="str">
        <f t="shared" si="29"/>
        <v>W08.03 - Public Assistance</v>
      </c>
      <c r="D1885" s="22"/>
      <c r="E1885" s="22" t="s">
        <v>4774</v>
      </c>
      <c r="F1885" s="22"/>
    </row>
    <row r="1886" spans="1:6" ht="11.25">
      <c r="A1886" s="18" t="s">
        <v>5002</v>
      </c>
      <c r="B1886" s="24" t="s">
        <v>5003</v>
      </c>
      <c r="C1886" s="24" t="str">
        <f t="shared" si="29"/>
        <v>W08.04 - Public Finance, Taxation &amp; Monetary Policy</v>
      </c>
      <c r="D1886" s="22"/>
      <c r="E1886" s="22" t="s">
        <v>4774</v>
      </c>
      <c r="F1886" s="22"/>
    </row>
    <row r="1887" spans="1:6" ht="11.25">
      <c r="A1887" s="18" t="s">
        <v>5004</v>
      </c>
      <c r="B1887" s="24" t="s">
        <v>5005</v>
      </c>
      <c r="C1887" s="24" t="str">
        <f t="shared" si="29"/>
        <v>W08.05 - Voter Services</v>
      </c>
      <c r="D1887" s="22"/>
      <c r="E1887" s="22" t="s">
        <v>4774</v>
      </c>
      <c r="F1887" s="22"/>
    </row>
    <row r="1888" spans="1:6" ht="11.25">
      <c r="A1888" s="18" t="s">
        <v>5006</v>
      </c>
      <c r="B1888" s="24" t="s">
        <v>5007</v>
      </c>
      <c r="C1888" s="24" t="str">
        <f t="shared" si="29"/>
        <v>W09 - Infrastructure</v>
      </c>
      <c r="D1888" s="22"/>
      <c r="E1888" s="22" t="s">
        <v>4774</v>
      </c>
      <c r="F1888" s="22"/>
    </row>
    <row r="1889" spans="1:6" ht="11.25">
      <c r="A1889" s="18" t="s">
        <v>5008</v>
      </c>
      <c r="B1889" s="24" t="s">
        <v>5009</v>
      </c>
      <c r="C1889" s="24" t="str">
        <f t="shared" si="29"/>
        <v>W09.02 - Communication Systems</v>
      </c>
      <c r="D1889" s="22"/>
      <c r="E1889" s="22" t="s">
        <v>4774</v>
      </c>
      <c r="F1889" s="22"/>
    </row>
    <row r="1890" spans="1:6" ht="11.25">
      <c r="A1890" s="18" t="s">
        <v>5010</v>
      </c>
      <c r="B1890" s="24" t="s">
        <v>5011</v>
      </c>
      <c r="C1890" s="24" t="str">
        <f t="shared" si="29"/>
        <v>W09.03 - Maritime</v>
      </c>
      <c r="D1890" s="22"/>
      <c r="E1890" s="22" t="s">
        <v>4774</v>
      </c>
      <c r="F1890" s="22"/>
    </row>
    <row r="1891" spans="1:6" ht="11.25">
      <c r="A1891" s="18" t="s">
        <v>5012</v>
      </c>
      <c r="B1891" s="24" t="s">
        <v>5013</v>
      </c>
      <c r="C1891" s="24" t="str">
        <f t="shared" si="29"/>
        <v>W09.04 - Transportation Systems</v>
      </c>
      <c r="D1891" s="22"/>
      <c r="E1891" s="22" t="s">
        <v>4774</v>
      </c>
      <c r="F1891" s="22"/>
    </row>
    <row r="1892" spans="1:6" ht="11.25">
      <c r="A1892" s="18" t="s">
        <v>5014</v>
      </c>
      <c r="B1892" s="24" t="s">
        <v>5015</v>
      </c>
      <c r="C1892" s="24" t="str">
        <f t="shared" si="29"/>
        <v>W09.05 - Utility Systems</v>
      </c>
      <c r="D1892" s="22"/>
      <c r="E1892" s="22" t="s">
        <v>4774</v>
      </c>
      <c r="F1892" s="22"/>
    </row>
    <row r="1893" spans="1:6" ht="11.25">
      <c r="A1893" s="18" t="s">
        <v>5016</v>
      </c>
      <c r="B1893" s="24" t="s">
        <v>5017</v>
      </c>
      <c r="C1893" s="24" t="str">
        <f t="shared" si="29"/>
        <v>W10 - Leadership Development</v>
      </c>
      <c r="D1893" s="22"/>
      <c r="E1893" s="22" t="s">
        <v>4774</v>
      </c>
      <c r="F1893" s="22"/>
    </row>
    <row r="1894" spans="1:6" ht="11.25">
      <c r="A1894" s="18" t="s">
        <v>5018</v>
      </c>
      <c r="B1894" s="24" t="s">
        <v>5019</v>
      </c>
      <c r="C1894" s="24" t="str">
        <f t="shared" si="29"/>
        <v>W11 - Military &amp; Veterans Affairs</v>
      </c>
      <c r="D1894" s="22"/>
      <c r="E1894" s="22" t="s">
        <v>4774</v>
      </c>
      <c r="F1894" s="22"/>
    </row>
    <row r="1895" spans="1:6" ht="11.25">
      <c r="A1895" s="18" t="s">
        <v>5020</v>
      </c>
      <c r="B1895" s="24" t="s">
        <v>5021</v>
      </c>
      <c r="C1895" s="24" t="str">
        <f t="shared" si="29"/>
        <v>X01 - Religion, General/Other</v>
      </c>
      <c r="D1895" s="22"/>
      <c r="E1895" s="22" t="s">
        <v>4774</v>
      </c>
      <c r="F1895" s="22"/>
    </row>
    <row r="1896" spans="1:6" ht="11.25">
      <c r="A1896" s="18" t="s">
        <v>5022</v>
      </c>
      <c r="B1896" s="24" t="s">
        <v>5023</v>
      </c>
      <c r="C1896" s="24" t="str">
        <f t="shared" si="29"/>
        <v>X02 - Buddhism</v>
      </c>
      <c r="D1896" s="22"/>
      <c r="E1896" s="22" t="s">
        <v>4774</v>
      </c>
      <c r="F1896" s="22"/>
    </row>
    <row r="1897" spans="1:6" ht="11.25">
      <c r="A1897" s="18" t="s">
        <v>5024</v>
      </c>
      <c r="B1897" s="24" t="s">
        <v>5025</v>
      </c>
      <c r="C1897" s="24" t="str">
        <f t="shared" si="29"/>
        <v>X03 - Christianity</v>
      </c>
      <c r="D1897" s="22"/>
      <c r="E1897" s="22" t="s">
        <v>4774</v>
      </c>
      <c r="F1897" s="22"/>
    </row>
    <row r="1898" spans="1:6" ht="11.25">
      <c r="A1898" s="18" t="s">
        <v>5026</v>
      </c>
      <c r="B1898" s="24" t="s">
        <v>5027</v>
      </c>
      <c r="C1898" s="24" t="str">
        <f t="shared" si="29"/>
        <v>X04 - Hinduism</v>
      </c>
      <c r="D1898" s="22"/>
      <c r="E1898" s="22" t="s">
        <v>4774</v>
      </c>
      <c r="F1898" s="22"/>
    </row>
    <row r="1899" spans="1:6" ht="11.25">
      <c r="A1899" s="18" t="s">
        <v>5028</v>
      </c>
      <c r="B1899" s="24" t="s">
        <v>5029</v>
      </c>
      <c r="C1899" s="24" t="str">
        <f t="shared" si="29"/>
        <v>X05 - Interfaith Programs</v>
      </c>
      <c r="D1899" s="22"/>
      <c r="E1899" s="22" t="s">
        <v>4774</v>
      </c>
      <c r="F1899" s="22"/>
    </row>
    <row r="1900" spans="1:6" ht="11.25">
      <c r="A1900" s="18" t="s">
        <v>5030</v>
      </c>
      <c r="B1900" s="24" t="s">
        <v>5031</v>
      </c>
      <c r="C1900" s="24" t="str">
        <f t="shared" si="29"/>
        <v>X06 - Islam</v>
      </c>
      <c r="D1900" s="22"/>
      <c r="E1900" s="22" t="s">
        <v>4774</v>
      </c>
      <c r="F1900" s="22"/>
    </row>
    <row r="1901" spans="1:6" ht="11.25">
      <c r="A1901" s="18" t="s">
        <v>5032</v>
      </c>
      <c r="B1901" s="24" t="s">
        <v>5033</v>
      </c>
      <c r="C1901" s="24" t="str">
        <f t="shared" si="29"/>
        <v>X07 - Judaism</v>
      </c>
      <c r="D1901" s="22"/>
      <c r="E1901" s="22" t="s">
        <v>4774</v>
      </c>
      <c r="F1901" s="22"/>
    </row>
    <row r="1902" spans="1:6" ht="11.25">
      <c r="A1902" s="18" t="s">
        <v>5034</v>
      </c>
      <c r="B1902" s="24" t="s">
        <v>5035</v>
      </c>
      <c r="C1902" s="24" t="str">
        <f t="shared" si="29"/>
        <v>Y01 - Mutual, Membership Benefit, General/Other</v>
      </c>
      <c r="D1902" s="22"/>
      <c r="E1902" s="22" t="s">
        <v>4774</v>
      </c>
      <c r="F1902" s="22"/>
    </row>
    <row r="1903" spans="1:6" ht="11.25">
      <c r="A1903" s="18" t="s">
        <v>5036</v>
      </c>
      <c r="B1903" s="24" t="s">
        <v>5037</v>
      </c>
      <c r="C1903" s="24" t="str">
        <f t="shared" si="29"/>
        <v>Y02 - Insurance Benefits</v>
      </c>
      <c r="D1903" s="22"/>
      <c r="E1903" s="22" t="s">
        <v>4774</v>
      </c>
      <c r="F1903" s="22"/>
    </row>
    <row r="1904" spans="1:6" ht="11.25">
      <c r="A1904" s="18" t="s">
        <v>5038</v>
      </c>
      <c r="B1904" s="24" t="s">
        <v>5039</v>
      </c>
      <c r="C1904" s="24" t="str">
        <f t="shared" si="29"/>
        <v>Y02.02 - Disability Insurance</v>
      </c>
      <c r="D1904" s="22"/>
      <c r="E1904" s="22" t="s">
        <v>4774</v>
      </c>
      <c r="F1904" s="22"/>
    </row>
    <row r="1905" spans="1:6" ht="11.25">
      <c r="A1905" s="18" t="s">
        <v>5040</v>
      </c>
      <c r="B1905" s="24" t="s">
        <v>5444</v>
      </c>
      <c r="C1905" s="24" t="str">
        <f t="shared" si="29"/>
        <v>Y02.03 - Health Insurance</v>
      </c>
      <c r="D1905" s="22"/>
      <c r="E1905" s="22" t="s">
        <v>4774</v>
      </c>
      <c r="F1905" s="22"/>
    </row>
    <row r="1906" spans="1:6" ht="11.25">
      <c r="A1906" s="18" t="s">
        <v>5445</v>
      </c>
      <c r="B1906" s="24" t="s">
        <v>5446</v>
      </c>
      <c r="C1906" s="24" t="str">
        <f t="shared" si="29"/>
        <v>Y02.04 - Life Insurance</v>
      </c>
      <c r="D1906" s="22"/>
      <c r="E1906" s="22" t="s">
        <v>4774</v>
      </c>
      <c r="F1906" s="22"/>
    </row>
    <row r="1907" spans="1:6" ht="11.25">
      <c r="A1907" s="18" t="s">
        <v>5447</v>
      </c>
      <c r="B1907" s="24" t="s">
        <v>5448</v>
      </c>
      <c r="C1907" s="24" t="str">
        <f t="shared" si="29"/>
        <v>Y02.05 - Professional Liability Insurance</v>
      </c>
      <c r="D1907" s="22"/>
      <c r="E1907" s="22" t="s">
        <v>4774</v>
      </c>
      <c r="F1907" s="22"/>
    </row>
    <row r="1908" spans="1:6" ht="11.25">
      <c r="A1908" s="18" t="s">
        <v>5449</v>
      </c>
      <c r="B1908" s="24" t="s">
        <v>5450</v>
      </c>
      <c r="C1908" s="24" t="str">
        <f t="shared" si="29"/>
        <v>Y02.06 - Unemployment Insurance</v>
      </c>
      <c r="D1908" s="22"/>
      <c r="E1908" s="22" t="s">
        <v>4774</v>
      </c>
      <c r="F1908" s="22"/>
    </row>
    <row r="1909" spans="1:6" ht="11.25">
      <c r="A1909" s="18" t="s">
        <v>5451</v>
      </c>
      <c r="B1909" s="24" t="s">
        <v>5452</v>
      </c>
      <c r="C1909" s="24" t="str">
        <f t="shared" si="29"/>
        <v>Y02.07 - Worker's Compensation Insurance</v>
      </c>
      <c r="D1909" s="22"/>
      <c r="E1909" s="22" t="s">
        <v>4774</v>
      </c>
      <c r="F1909" s="22"/>
    </row>
    <row r="1910" spans="1:6" ht="11.25">
      <c r="A1910" s="18" t="s">
        <v>5453</v>
      </c>
      <c r="B1910" s="24" t="s">
        <v>5454</v>
      </c>
      <c r="C1910" s="24" t="str">
        <f t="shared" si="29"/>
        <v>Y03 - Pension &amp; Retirement Benefits</v>
      </c>
      <c r="D1910" s="22"/>
      <c r="E1910" s="22" t="s">
        <v>4774</v>
      </c>
      <c r="F1910" s="22"/>
    </row>
    <row r="1911" spans="1:6" ht="11.25">
      <c r="A1911" s="18" t="s">
        <v>5455</v>
      </c>
      <c r="B1911" s="24" t="s">
        <v>2534</v>
      </c>
      <c r="C1911" s="24" t="str">
        <f t="shared" si="29"/>
        <v>Z99 - None of the above, unknown or unclassified</v>
      </c>
      <c r="D1911" s="22"/>
      <c r="E1911" s="22" t="s">
        <v>4774</v>
      </c>
      <c r="F1911" s="22"/>
    </row>
  </sheetData>
  <sheetProtection password="94B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183"/>
  <sheetViews>
    <sheetView zoomScalePageLayoutView="0" workbookViewId="0" topLeftCell="A1">
      <selection activeCell="B2" sqref="B2:B1183"/>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4770</v>
      </c>
      <c r="B1" s="19" t="s">
        <v>4771</v>
      </c>
      <c r="C1" s="27" t="s">
        <v>5265</v>
      </c>
      <c r="D1" s="19" t="s">
        <v>5266</v>
      </c>
      <c r="F1" s="9"/>
    </row>
    <row r="2" spans="1:6" ht="45.75" customHeight="1">
      <c r="A2" s="31" t="s">
        <v>4311</v>
      </c>
      <c r="B2" s="32" t="s">
        <v>4312</v>
      </c>
      <c r="C2" s="28" t="str">
        <f>A2&amp;" - "&amp;B2</f>
        <v>0000 - The Legislative Branch</v>
      </c>
      <c r="F2" s="30"/>
    </row>
    <row r="3" spans="1:3" ht="11.25">
      <c r="A3" s="33" t="s">
        <v>4313</v>
      </c>
      <c r="B3" s="34" t="s">
        <v>4314</v>
      </c>
      <c r="C3" s="28" t="str">
        <f aca="true" t="shared" si="0" ref="C3:C66">A3&amp;" - "&amp;B3</f>
        <v>0001 - Congress, generally, no additional specification available</v>
      </c>
    </row>
    <row r="4" spans="1:3" ht="11.25">
      <c r="A4" s="33" t="s">
        <v>4315</v>
      </c>
      <c r="B4" s="34" t="s">
        <v>4316</v>
      </c>
      <c r="C4" s="28" t="str">
        <f t="shared" si="0"/>
        <v>0010 - Senate, The</v>
      </c>
    </row>
    <row r="5" spans="1:3" ht="11.25">
      <c r="A5" s="33" t="s">
        <v>4317</v>
      </c>
      <c r="B5" s="34" t="s">
        <v>4318</v>
      </c>
      <c r="C5" s="28" t="str">
        <f t="shared" si="0"/>
        <v>0050 - House of Representatives, The</v>
      </c>
    </row>
    <row r="6" spans="1:3" ht="11.25">
      <c r="A6" s="33" t="s">
        <v>4319</v>
      </c>
      <c r="B6" s="34" t="s">
        <v>4320</v>
      </c>
      <c r="C6" s="28" t="str">
        <f t="shared" si="0"/>
        <v>0099 - Joint House and Senate Entities</v>
      </c>
    </row>
    <row r="7" spans="1:3" ht="11.25">
      <c r="A7" s="33" t="s">
        <v>4321</v>
      </c>
      <c r="B7" s="34" t="s">
        <v>4322</v>
      </c>
      <c r="C7" s="28" t="str">
        <f t="shared" si="0"/>
        <v>0100 - Architect of the Capitol</v>
      </c>
    </row>
    <row r="8" spans="1:3" ht="11.25">
      <c r="A8" s="33" t="s">
        <v>4323</v>
      </c>
      <c r="B8" s="34" t="s">
        <v>4324</v>
      </c>
      <c r="C8" s="28" t="str">
        <f t="shared" si="0"/>
        <v>0300 - Library of Congress</v>
      </c>
    </row>
    <row r="9" spans="1:3" ht="11.25">
      <c r="A9" s="33" t="s">
        <v>4325</v>
      </c>
      <c r="B9" s="34" t="s">
        <v>4326</v>
      </c>
      <c r="C9" s="28" t="str">
        <f t="shared" si="0"/>
        <v>0361 - Library of Congress Trust Fund Board</v>
      </c>
    </row>
    <row r="10" spans="1:3" ht="11.25">
      <c r="A10" s="33" t="s">
        <v>4327</v>
      </c>
      <c r="B10" s="34" t="s">
        <v>4328</v>
      </c>
      <c r="C10" s="28" t="str">
        <f t="shared" si="0"/>
        <v>0363 - Federal Library &amp; Information Center Committee</v>
      </c>
    </row>
    <row r="11" spans="1:3" ht="11.25">
      <c r="A11" s="33" t="s">
        <v>4329</v>
      </c>
      <c r="B11" s="34" t="s">
        <v>4330</v>
      </c>
      <c r="C11" s="28" t="str">
        <f t="shared" si="0"/>
        <v>0400 - Government Printing Office</v>
      </c>
    </row>
    <row r="12" spans="1:3" ht="11.25">
      <c r="A12" s="33" t="s">
        <v>2153</v>
      </c>
      <c r="B12" s="34" t="s">
        <v>2154</v>
      </c>
      <c r="C12" s="28" t="str">
        <f t="shared" si="0"/>
        <v>0500 - Government Accountability Office</v>
      </c>
    </row>
    <row r="13" spans="1:3" ht="11.25">
      <c r="A13" s="33" t="s">
        <v>4331</v>
      </c>
      <c r="B13" s="34" t="s">
        <v>4332</v>
      </c>
      <c r="C13" s="28" t="str">
        <f t="shared" si="0"/>
        <v>0501 - Comptroller General of the United States</v>
      </c>
    </row>
    <row r="14" spans="1:3" ht="11.25">
      <c r="A14" s="33" t="s">
        <v>4333</v>
      </c>
      <c r="B14" s="34" t="s">
        <v>4334</v>
      </c>
      <c r="C14" s="28" t="str">
        <f t="shared" si="0"/>
        <v>0559 - GAO, except Comptroller General</v>
      </c>
    </row>
    <row r="15" spans="1:3" ht="11.25">
      <c r="A15" s="33" t="s">
        <v>4335</v>
      </c>
      <c r="B15" s="34" t="s">
        <v>4336</v>
      </c>
      <c r="C15" s="28" t="str">
        <f t="shared" si="0"/>
        <v>0800 - Congressional Budget Office</v>
      </c>
    </row>
    <row r="16" spans="1:3" ht="11.25">
      <c r="A16" s="33" t="s">
        <v>4337</v>
      </c>
      <c r="B16" s="34" t="s">
        <v>4338</v>
      </c>
      <c r="C16" s="28" t="str">
        <f t="shared" si="0"/>
        <v>0901 - Commission on Security and Cooperation in Europe</v>
      </c>
    </row>
    <row r="17" spans="1:3" ht="11.25">
      <c r="A17" s="33" t="s">
        <v>4339</v>
      </c>
      <c r="B17" s="34" t="s">
        <v>4340</v>
      </c>
      <c r="C17" s="28" t="str">
        <f t="shared" si="0"/>
        <v>0902 - Botanic Garden</v>
      </c>
    </row>
    <row r="18" spans="1:3" ht="11.25">
      <c r="A18" s="33" t="s">
        <v>4341</v>
      </c>
      <c r="B18" s="34" t="s">
        <v>4342</v>
      </c>
      <c r="C18" s="28" t="str">
        <f t="shared" si="0"/>
        <v>0904 - Office of Compliance</v>
      </c>
    </row>
    <row r="19" spans="1:3" ht="11.25">
      <c r="A19" s="33" t="s">
        <v>4343</v>
      </c>
      <c r="B19" s="34" t="s">
        <v>4344</v>
      </c>
      <c r="C19" s="28" t="str">
        <f t="shared" si="0"/>
        <v>0905 - Dwight D. Eisenhower Memorial Commission</v>
      </c>
    </row>
    <row r="20" spans="1:3" ht="11.25">
      <c r="A20" s="33" t="s">
        <v>4345</v>
      </c>
      <c r="B20" s="34" t="s">
        <v>4346</v>
      </c>
      <c r="C20" s="28" t="str">
        <f t="shared" si="0"/>
        <v>0914 - John C. Stennis Center for Public Service Training and Development</v>
      </c>
    </row>
    <row r="21" spans="1:3" ht="11.25">
      <c r="A21" s="33" t="s">
        <v>4347</v>
      </c>
      <c r="B21" s="34" t="s">
        <v>4348</v>
      </c>
      <c r="C21" s="28" t="str">
        <f t="shared" si="0"/>
        <v>0915 - Advisory Commission on Electronic Commerce</v>
      </c>
    </row>
    <row r="22" spans="1:3" ht="11.25">
      <c r="A22" s="33" t="s">
        <v>4349</v>
      </c>
      <c r="B22" s="34" t="s">
        <v>4350</v>
      </c>
      <c r="C22" s="28" t="str">
        <f t="shared" si="0"/>
        <v>0916 - National Commission on Terrorism</v>
      </c>
    </row>
    <row r="23" spans="1:3" ht="11.25">
      <c r="A23" s="33" t="s">
        <v>4351</v>
      </c>
      <c r="B23" s="34" t="s">
        <v>4352</v>
      </c>
      <c r="C23" s="28" t="str">
        <f t="shared" si="0"/>
        <v>0923 - Commission on the People’s Republic of China</v>
      </c>
    </row>
    <row r="24" spans="1:3" ht="11.25">
      <c r="A24" s="33" t="s">
        <v>4353</v>
      </c>
      <c r="B24" s="34" t="s">
        <v>4354</v>
      </c>
      <c r="C24" s="28" t="str">
        <f t="shared" si="0"/>
        <v>0929 - U.S. Capitol Preservation Commission</v>
      </c>
    </row>
    <row r="25" spans="1:3" ht="11.25">
      <c r="A25" s="33" t="s">
        <v>4355</v>
      </c>
      <c r="B25" s="34" t="s">
        <v>4356</v>
      </c>
      <c r="C25" s="28" t="str">
        <f t="shared" si="0"/>
        <v>0938 - Abraham Lincoln Bicentennial Commission</v>
      </c>
    </row>
    <row r="26" spans="1:3" ht="11.25">
      <c r="A26" s="33" t="s">
        <v>4357</v>
      </c>
      <c r="B26" s="34" t="s">
        <v>4358</v>
      </c>
      <c r="C26" s="28" t="str">
        <f t="shared" si="0"/>
        <v>0962 - Permanent Committee for the Oliver Wendell Holmes Devise</v>
      </c>
    </row>
    <row r="27" spans="1:3" ht="11.25">
      <c r="A27" s="33" t="s">
        <v>4359</v>
      </c>
      <c r="B27" s="34" t="s">
        <v>4360</v>
      </c>
      <c r="C27" s="28" t="str">
        <f t="shared" si="0"/>
        <v>0973 - National Commission on Terrorist Attacks upon the United States</v>
      </c>
    </row>
    <row r="28" spans="1:3" ht="11.25">
      <c r="A28" s="33" t="s">
        <v>4361</v>
      </c>
      <c r="B28" s="34" t="s">
        <v>4362</v>
      </c>
      <c r="C28" s="28" t="str">
        <f t="shared" si="0"/>
        <v>0975 - Commission on the Review of the Overseas Military Facility Structure of the United States</v>
      </c>
    </row>
    <row r="29" spans="1:3" ht="11.25">
      <c r="A29" s="33" t="s">
        <v>4363</v>
      </c>
      <c r="B29" s="34" t="s">
        <v>4364</v>
      </c>
      <c r="C29" s="28" t="str">
        <f t="shared" si="0"/>
        <v>0977 - Antitrust Modernization Commission</v>
      </c>
    </row>
    <row r="30" spans="1:3" ht="11.25">
      <c r="A30" s="33" t="s">
        <v>4365</v>
      </c>
      <c r="B30" s="34" t="s">
        <v>4366</v>
      </c>
      <c r="C30" s="28" t="str">
        <f t="shared" si="0"/>
        <v>1000 - The Judicial Branch</v>
      </c>
    </row>
    <row r="31" spans="1:3" ht="11.25">
      <c r="A31" s="33" t="s">
        <v>4367</v>
      </c>
      <c r="B31" s="34" t="s">
        <v>4368</v>
      </c>
      <c r="C31" s="28" t="str">
        <f t="shared" si="0"/>
        <v>1001 - Supreme Court of the United States</v>
      </c>
    </row>
    <row r="32" spans="1:3" ht="11.25">
      <c r="A32" s="33" t="s">
        <v>4369</v>
      </c>
      <c r="B32" s="34" t="s">
        <v>4370</v>
      </c>
      <c r="C32" s="28" t="str">
        <f t="shared" si="0"/>
        <v>1002 - U.S. Courts of Appeals Judicial Circuits - except the Federal Circuit</v>
      </c>
    </row>
    <row r="33" spans="1:3" ht="11.25">
      <c r="A33" s="33" t="s">
        <v>4371</v>
      </c>
      <c r="B33" s="34" t="s">
        <v>4372</v>
      </c>
      <c r="C33" s="28" t="str">
        <f t="shared" si="0"/>
        <v>1003 - U.S. Court of Appeals for the Federal Circuit</v>
      </c>
    </row>
    <row r="34" spans="1:3" ht="11.25">
      <c r="A34" s="33" t="s">
        <v>4373</v>
      </c>
      <c r="B34" s="34" t="s">
        <v>4374</v>
      </c>
      <c r="C34" s="28" t="str">
        <f t="shared" si="0"/>
        <v>1004 - U.S. Court of International Trade</v>
      </c>
    </row>
    <row r="35" spans="1:3" ht="11.25">
      <c r="A35" s="33" t="s">
        <v>4375</v>
      </c>
      <c r="B35" s="34" t="s">
        <v>4376</v>
      </c>
      <c r="C35" s="28" t="str">
        <f t="shared" si="0"/>
        <v>1005 - U.S. Court of Federal Claims</v>
      </c>
    </row>
    <row r="36" spans="1:3" ht="11.25">
      <c r="A36" s="33" t="s">
        <v>4377</v>
      </c>
      <c r="B36" s="34" t="s">
        <v>4378</v>
      </c>
      <c r="C36" s="28" t="str">
        <f t="shared" si="0"/>
        <v>1012 - U.S. District and Territorial Courts</v>
      </c>
    </row>
    <row r="37" spans="1:3" ht="11.25">
      <c r="A37" s="33" t="s">
        <v>4379</v>
      </c>
      <c r="B37" s="34" t="s">
        <v>4380</v>
      </c>
      <c r="C37" s="28" t="str">
        <f t="shared" si="0"/>
        <v>1018 - U.S. Judicial Panel on Multidistrict Litigation</v>
      </c>
    </row>
    <row r="38" spans="1:3" ht="11.25">
      <c r="A38" s="33" t="s">
        <v>4381</v>
      </c>
      <c r="B38" s="34" t="s">
        <v>4382</v>
      </c>
      <c r="C38" s="28" t="str">
        <f t="shared" si="0"/>
        <v>1021 - Bankruptcy Courts</v>
      </c>
    </row>
    <row r="39" spans="1:3" ht="11.25">
      <c r="A39" s="33" t="s">
        <v>4383</v>
      </c>
      <c r="B39" s="34" t="s">
        <v>4384</v>
      </c>
      <c r="C39" s="28" t="str">
        <f t="shared" si="0"/>
        <v>1023 - Federal Public Defenders</v>
      </c>
    </row>
    <row r="40" spans="1:3" ht="11.25">
      <c r="A40" s="33" t="s">
        <v>4385</v>
      </c>
      <c r="B40" s="35" t="s">
        <v>4386</v>
      </c>
      <c r="C40" s="28" t="str">
        <f t="shared" si="0"/>
        <v>1025 - Court Security</v>
      </c>
    </row>
    <row r="41" spans="1:3" ht="11.25">
      <c r="A41" s="33" t="s">
        <v>4387</v>
      </c>
      <c r="B41" s="34" t="s">
        <v>4388</v>
      </c>
      <c r="C41" s="28" t="str">
        <f t="shared" si="0"/>
        <v>1027 - Administrative Office of the U.S. Courts</v>
      </c>
    </row>
    <row r="42" spans="1:3" ht="11.25">
      <c r="A42" s="33" t="s">
        <v>4389</v>
      </c>
      <c r="B42" s="34" t="s">
        <v>4390</v>
      </c>
      <c r="C42" s="28" t="str">
        <f t="shared" si="0"/>
        <v>1028 - Federal Judicial Center</v>
      </c>
    </row>
    <row r="43" spans="1:3" ht="11.25">
      <c r="A43" s="33" t="s">
        <v>4391</v>
      </c>
      <c r="B43" s="34" t="s">
        <v>4392</v>
      </c>
      <c r="C43" s="28" t="str">
        <f t="shared" si="0"/>
        <v>1030 - United States Sentencing Commission</v>
      </c>
    </row>
    <row r="44" spans="1:3" ht="11.25">
      <c r="A44" s="33" t="s">
        <v>4393</v>
      </c>
      <c r="B44" s="34" t="s">
        <v>4394</v>
      </c>
      <c r="C44" s="28" t="str">
        <f t="shared" si="0"/>
        <v>1050 - Chief Justice of the United States</v>
      </c>
    </row>
    <row r="45" spans="1:3" ht="11.25">
      <c r="A45" s="33" t="s">
        <v>4395</v>
      </c>
      <c r="B45" s="34" t="s">
        <v>4396</v>
      </c>
      <c r="C45" s="28" t="str">
        <f t="shared" si="0"/>
        <v>1051 - Associate Justices of the Supreme Court</v>
      </c>
    </row>
    <row r="46" spans="1:3" ht="11.25">
      <c r="A46" s="33" t="s">
        <v>4397</v>
      </c>
      <c r="B46" s="34" t="s">
        <v>4398</v>
      </c>
      <c r="C46" s="28" t="str">
        <f t="shared" si="0"/>
        <v>1059 - Supreme Court, except Justices</v>
      </c>
    </row>
    <row r="47" spans="1:3" ht="11.25">
      <c r="A47" s="33" t="s">
        <v>4399</v>
      </c>
      <c r="B47" s="34" t="s">
        <v>4400</v>
      </c>
      <c r="C47" s="28" t="str">
        <f t="shared" si="0"/>
        <v>1060 - Judicial Conference of the United States</v>
      </c>
    </row>
    <row r="48" spans="1:3" ht="11.25">
      <c r="A48" s="33" t="s">
        <v>4401</v>
      </c>
      <c r="B48" s="34" t="s">
        <v>4402</v>
      </c>
      <c r="C48" s="28" t="str">
        <f t="shared" si="0"/>
        <v>1100 - Executive Office of the President</v>
      </c>
    </row>
    <row r="49" spans="1:3" ht="11.25">
      <c r="A49" s="33" t="s">
        <v>4403</v>
      </c>
      <c r="B49" s="35" t="s">
        <v>4404</v>
      </c>
      <c r="C49" s="28" t="str">
        <f t="shared" si="0"/>
        <v>1101 - President of the United States</v>
      </c>
    </row>
    <row r="50" spans="1:3" ht="11.25">
      <c r="A50" s="33" t="s">
        <v>4405</v>
      </c>
      <c r="B50" s="34" t="s">
        <v>4406</v>
      </c>
      <c r="C50" s="28" t="str">
        <f t="shared" si="0"/>
        <v>1102 - National Security Council</v>
      </c>
    </row>
    <row r="51" spans="1:3" ht="11.25">
      <c r="A51" s="33" t="s">
        <v>4407</v>
      </c>
      <c r="B51" s="34" t="s">
        <v>4408</v>
      </c>
      <c r="C51" s="28" t="str">
        <f t="shared" si="0"/>
        <v>1103 - Office of Management and Budget</v>
      </c>
    </row>
    <row r="52" spans="1:3" ht="11.25">
      <c r="A52" s="31" t="s">
        <v>4409</v>
      </c>
      <c r="B52" s="32" t="s">
        <v>4410</v>
      </c>
      <c r="C52" s="28" t="str">
        <f t="shared" si="0"/>
        <v>1105 - Office of Administration</v>
      </c>
    </row>
    <row r="53" spans="1:3" ht="11.25">
      <c r="A53" s="33" t="s">
        <v>4411</v>
      </c>
      <c r="B53" s="34" t="s">
        <v>4412</v>
      </c>
      <c r="C53" s="28" t="str">
        <f t="shared" si="0"/>
        <v>1109 - Office of the United States Trade Representative</v>
      </c>
    </row>
    <row r="54" spans="1:3" ht="11.25">
      <c r="A54" s="33" t="s">
        <v>4413</v>
      </c>
      <c r="B54" s="34" t="s">
        <v>4414</v>
      </c>
      <c r="C54" s="28" t="str">
        <f t="shared" si="0"/>
        <v>1110 - Office of Policy Development</v>
      </c>
    </row>
    <row r="55" spans="1:3" ht="11.25">
      <c r="A55" s="31" t="s">
        <v>4415</v>
      </c>
      <c r="B55" s="32" t="s">
        <v>4416</v>
      </c>
      <c r="C55" s="28" t="str">
        <f t="shared" si="0"/>
        <v>1112 - Office of Science and Technology Policy</v>
      </c>
    </row>
    <row r="56" spans="1:3" ht="11.25">
      <c r="A56" s="33" t="s">
        <v>4417</v>
      </c>
      <c r="B56" s="34" t="s">
        <v>4418</v>
      </c>
      <c r="C56" s="28" t="str">
        <f t="shared" si="0"/>
        <v>1113 - Council of Economic Advisors</v>
      </c>
    </row>
    <row r="57" spans="1:3" ht="11.25">
      <c r="A57" s="33" t="s">
        <v>4419</v>
      </c>
      <c r="B57" s="34" t="s">
        <v>4420</v>
      </c>
      <c r="C57" s="28" t="str">
        <f t="shared" si="0"/>
        <v>1117 - White House Office</v>
      </c>
    </row>
    <row r="58" spans="1:3" ht="11.25">
      <c r="A58" s="33" t="s">
        <v>4421</v>
      </c>
      <c r="B58" s="34" t="s">
        <v>2126</v>
      </c>
      <c r="C58" s="28" t="str">
        <f t="shared" si="0"/>
        <v>1118 - Executive Residence at the White House</v>
      </c>
    </row>
    <row r="59" spans="1:3" ht="11.25">
      <c r="A59" s="33" t="s">
        <v>2127</v>
      </c>
      <c r="B59" s="34" t="s">
        <v>2128</v>
      </c>
      <c r="C59" s="28" t="str">
        <f t="shared" si="0"/>
        <v>1119 - Council on Environmental Quality/Office of Environmental Quality</v>
      </c>
    </row>
    <row r="60" spans="1:3" ht="11.25">
      <c r="A60" s="33" t="s">
        <v>2129</v>
      </c>
      <c r="B60" s="34" t="s">
        <v>2130</v>
      </c>
      <c r="C60" s="28" t="str">
        <f t="shared" si="0"/>
        <v>1121 - Director, OMB</v>
      </c>
    </row>
    <row r="61" spans="1:3" ht="11.25">
      <c r="A61" s="33" t="s">
        <v>2131</v>
      </c>
      <c r="B61" s="34" t="s">
        <v>2132</v>
      </c>
      <c r="C61" s="28" t="str">
        <f t="shared" si="0"/>
        <v>1127 - Office of the National Drug Control Policy</v>
      </c>
    </row>
    <row r="62" spans="1:3" ht="11.25">
      <c r="A62" s="33" t="s">
        <v>2133</v>
      </c>
      <c r="B62" s="35" t="s">
        <v>2134</v>
      </c>
      <c r="C62" s="28" t="str">
        <f t="shared" si="0"/>
        <v>1129 - OMB, except Director</v>
      </c>
    </row>
    <row r="63" spans="1:3" ht="11.25">
      <c r="A63" s="33" t="s">
        <v>2135</v>
      </c>
      <c r="B63" s="34" t="s">
        <v>2136</v>
      </c>
      <c r="C63" s="28" t="str">
        <f t="shared" si="0"/>
        <v>1140 - President's Council on Sustainable Development</v>
      </c>
    </row>
    <row r="64" spans="1:3" ht="11.25">
      <c r="A64" s="33" t="s">
        <v>2137</v>
      </c>
      <c r="B64" s="34" t="s">
        <v>2138</v>
      </c>
      <c r="C64" s="28" t="str">
        <f t="shared" si="0"/>
        <v>1141 - African Development Foundation</v>
      </c>
    </row>
    <row r="65" spans="1:3" ht="11.25">
      <c r="A65" s="33" t="s">
        <v>2139</v>
      </c>
      <c r="B65" s="34" t="s">
        <v>2140</v>
      </c>
      <c r="C65" s="28" t="str">
        <f t="shared" si="0"/>
        <v>1143 - Inter-American Foundation</v>
      </c>
    </row>
    <row r="66" spans="1:3" ht="11.25">
      <c r="A66" s="33" t="s">
        <v>2141</v>
      </c>
      <c r="B66" s="34" t="s">
        <v>2142</v>
      </c>
      <c r="C66" s="28" t="str">
        <f t="shared" si="0"/>
        <v>1145 - Peace Corps</v>
      </c>
    </row>
    <row r="67" spans="1:3" ht="11.25">
      <c r="A67" s="33" t="s">
        <v>2143</v>
      </c>
      <c r="B67" s="35" t="s">
        <v>2144</v>
      </c>
      <c r="C67" s="28" t="str">
        <f aca="true" t="shared" si="1" ref="C67:C130">A67&amp;" - "&amp;B67</f>
        <v>1148 - Office of Homeland Security</v>
      </c>
    </row>
    <row r="68" spans="1:3" ht="11.25">
      <c r="A68" s="33" t="s">
        <v>2145</v>
      </c>
      <c r="B68" s="34" t="s">
        <v>2146</v>
      </c>
      <c r="C68" s="28" t="str">
        <f t="shared" si="1"/>
        <v>1153 - Trade and Development Agency</v>
      </c>
    </row>
    <row r="69" spans="1:3" ht="11.25">
      <c r="A69" s="33" t="s">
        <v>2147</v>
      </c>
      <c r="B69" s="34" t="s">
        <v>458</v>
      </c>
      <c r="C69" s="28" t="str">
        <f t="shared" si="1"/>
        <v>1160 - Office of the Vice President of the United States</v>
      </c>
    </row>
    <row r="70" spans="1:3" ht="11.25">
      <c r="A70" s="33" t="s">
        <v>459</v>
      </c>
      <c r="B70" s="34" t="s">
        <v>460</v>
      </c>
      <c r="C70" s="28" t="str">
        <f t="shared" si="1"/>
        <v>1165 - White House Commission on Presidential Scholars</v>
      </c>
    </row>
    <row r="71" spans="1:3" ht="11.25">
      <c r="A71" s="31" t="s">
        <v>461</v>
      </c>
      <c r="B71" s="32" t="s">
        <v>462</v>
      </c>
      <c r="C71" s="28" t="str">
        <f t="shared" si="1"/>
        <v>1170 - Commission on the Intelligence Capabilities of the United States Regarding Weapons of Mass Destruction</v>
      </c>
    </row>
    <row r="72" spans="1:3" ht="11.25">
      <c r="A72" s="33" t="s">
        <v>463</v>
      </c>
      <c r="B72" s="34" t="s">
        <v>464</v>
      </c>
      <c r="C72" s="28" t="str">
        <f t="shared" si="1"/>
        <v>11DA - International Development Association</v>
      </c>
    </row>
    <row r="73" spans="1:3" ht="11.25">
      <c r="A73" s="33" t="s">
        <v>465</v>
      </c>
      <c r="B73" s="34" t="s">
        <v>466</v>
      </c>
      <c r="C73" s="28" t="str">
        <f t="shared" si="1"/>
        <v>11DB - African Development Fund</v>
      </c>
    </row>
    <row r="74" spans="1:3" ht="11.25">
      <c r="A74" s="33" t="s">
        <v>467</v>
      </c>
      <c r="B74" s="34" t="s">
        <v>468</v>
      </c>
      <c r="C74" s="28" t="str">
        <f t="shared" si="1"/>
        <v>11DE - Asian Development Bank</v>
      </c>
    </row>
    <row r="75" spans="1:3" ht="11.25">
      <c r="A75" s="33" t="s">
        <v>469</v>
      </c>
      <c r="B75" s="34" t="s">
        <v>470</v>
      </c>
      <c r="C75" s="28" t="str">
        <f t="shared" si="1"/>
        <v>11DF - International Finance Corporation</v>
      </c>
    </row>
    <row r="76" spans="1:3" ht="11.25">
      <c r="A76" s="33" t="s">
        <v>471</v>
      </c>
      <c r="B76" s="34" t="s">
        <v>472</v>
      </c>
      <c r="C76" s="28" t="str">
        <f t="shared" si="1"/>
        <v>11DG - International Fund for Agricultural Development</v>
      </c>
    </row>
    <row r="77" spans="1:3" ht="11.25">
      <c r="A77" s="33" t="s">
        <v>473</v>
      </c>
      <c r="B77" s="34" t="s">
        <v>474</v>
      </c>
      <c r="C77" s="28" t="str">
        <f t="shared" si="1"/>
        <v>11DH - Inter-American Development Bank</v>
      </c>
    </row>
    <row r="78" spans="1:3" ht="11.25">
      <c r="A78" s="33" t="s">
        <v>475</v>
      </c>
      <c r="B78" s="34" t="s">
        <v>476</v>
      </c>
      <c r="C78" s="28" t="str">
        <f t="shared" si="1"/>
        <v>11DK - European Bank for Reconstruction and Development</v>
      </c>
    </row>
    <row r="79" spans="1:3" ht="11.25">
      <c r="A79" s="33" t="s">
        <v>477</v>
      </c>
      <c r="B79" s="34" t="s">
        <v>478</v>
      </c>
      <c r="C79" s="28" t="str">
        <f t="shared" si="1"/>
        <v>11DM - International Monetary Fund</v>
      </c>
    </row>
    <row r="80" spans="1:3" ht="11.25">
      <c r="A80" s="33" t="s">
        <v>479</v>
      </c>
      <c r="B80" s="34" t="s">
        <v>480</v>
      </c>
      <c r="C80" s="28" t="str">
        <f t="shared" si="1"/>
        <v>11DN - North American Development Bank</v>
      </c>
    </row>
    <row r="81" spans="1:3" ht="11.25">
      <c r="A81" s="33" t="s">
        <v>481</v>
      </c>
      <c r="B81" s="34" t="s">
        <v>482</v>
      </c>
      <c r="C81" s="28" t="str">
        <f t="shared" si="1"/>
        <v>11DR - International Bank for Reconstruction and Development (World Bank)</v>
      </c>
    </row>
    <row r="82" spans="1:3" ht="11.25">
      <c r="A82" s="33" t="s">
        <v>483</v>
      </c>
      <c r="B82" s="34" t="s">
        <v>484</v>
      </c>
      <c r="C82" s="28" t="str">
        <f t="shared" si="1"/>
        <v>11DT - Inter-American Defense Board</v>
      </c>
    </row>
    <row r="83" spans="1:3" ht="11.25">
      <c r="A83" s="33" t="s">
        <v>485</v>
      </c>
      <c r="B83" s="34" t="s">
        <v>486</v>
      </c>
      <c r="C83" s="28" t="str">
        <f t="shared" si="1"/>
        <v>11DW - Multilateral Investment Guarantee Agency</v>
      </c>
    </row>
    <row r="84" spans="1:3" ht="11.25">
      <c r="A84" s="33" t="s">
        <v>487</v>
      </c>
      <c r="B84" s="34" t="s">
        <v>488</v>
      </c>
      <c r="C84" s="28" t="str">
        <f t="shared" si="1"/>
        <v>11RF - Multinational Force and Observers</v>
      </c>
    </row>
    <row r="85" spans="1:3" ht="11.25">
      <c r="A85" s="33" t="s">
        <v>489</v>
      </c>
      <c r="B85" s="34" t="s">
        <v>490</v>
      </c>
      <c r="C85" s="28" t="str">
        <f t="shared" si="1"/>
        <v>1200 - Department of Agriculture</v>
      </c>
    </row>
    <row r="86" spans="1:3" ht="11.25">
      <c r="A86" s="33" t="s">
        <v>2155</v>
      </c>
      <c r="B86" s="34" t="s">
        <v>2156</v>
      </c>
      <c r="C86" s="28" t="str">
        <f t="shared" si="1"/>
        <v>1201 - Office of the Secretary of Agriculture</v>
      </c>
    </row>
    <row r="87" spans="1:3" ht="11.25">
      <c r="A87" s="33" t="s">
        <v>491</v>
      </c>
      <c r="B87" s="34" t="s">
        <v>492</v>
      </c>
      <c r="C87" s="28" t="str">
        <f t="shared" si="1"/>
        <v>1203 - USDA, Office of the General Counsel</v>
      </c>
    </row>
    <row r="88" spans="1:3" ht="11.25">
      <c r="A88" s="31" t="s">
        <v>2157</v>
      </c>
      <c r="B88" s="32" t="s">
        <v>2158</v>
      </c>
      <c r="C88" s="28" t="str">
        <f t="shared" si="1"/>
        <v>1204 - Office of the Inspector General</v>
      </c>
    </row>
    <row r="89" spans="1:3" ht="11.25">
      <c r="A89" s="31" t="s">
        <v>493</v>
      </c>
      <c r="B89" s="32" t="s">
        <v>494</v>
      </c>
      <c r="C89" s="28" t="str">
        <f t="shared" si="1"/>
        <v>1205 - USDA, Office of the Chief Financial Officer</v>
      </c>
    </row>
    <row r="90" spans="1:3" ht="11.25">
      <c r="A90" s="33" t="s">
        <v>495</v>
      </c>
      <c r="B90" s="34" t="s">
        <v>496</v>
      </c>
      <c r="C90" s="28" t="str">
        <f t="shared" si="1"/>
        <v>1208 - USDA, Office of Communications</v>
      </c>
    </row>
    <row r="91" spans="1:3" ht="11.25">
      <c r="A91" s="33" t="s">
        <v>497</v>
      </c>
      <c r="B91" s="34" t="s">
        <v>498</v>
      </c>
      <c r="C91" s="28" t="str">
        <f t="shared" si="1"/>
        <v>1215 - USDA, Office of Operations</v>
      </c>
    </row>
    <row r="92" spans="1:3" ht="11.25">
      <c r="A92" s="33" t="s">
        <v>499</v>
      </c>
      <c r="B92" s="34" t="s">
        <v>500</v>
      </c>
      <c r="C92" s="28" t="str">
        <f t="shared" si="1"/>
        <v>1260 - Commodity Credit Corporation</v>
      </c>
    </row>
    <row r="93" spans="1:3" ht="11.25">
      <c r="A93" s="33" t="s">
        <v>501</v>
      </c>
      <c r="B93" s="34" t="s">
        <v>502</v>
      </c>
      <c r="C93" s="28" t="str">
        <f t="shared" si="1"/>
        <v>1261 - Rural Telephone Bank</v>
      </c>
    </row>
    <row r="94" spans="1:3" ht="11.25">
      <c r="A94" s="33" t="s">
        <v>503</v>
      </c>
      <c r="B94" s="34" t="s">
        <v>504</v>
      </c>
      <c r="C94" s="28" t="str">
        <f t="shared" si="1"/>
        <v>1263 - Federal Crop Insurance Corporation</v>
      </c>
    </row>
    <row r="95" spans="1:3" ht="11.25">
      <c r="A95" s="33" t="s">
        <v>505</v>
      </c>
      <c r="B95" s="34" t="s">
        <v>506</v>
      </c>
      <c r="C95" s="28" t="str">
        <f t="shared" si="1"/>
        <v>1291 - Land grant colleges and Tuskegee Institute</v>
      </c>
    </row>
    <row r="96" spans="1:3" ht="11.25">
      <c r="A96" s="33" t="s">
        <v>507</v>
      </c>
      <c r="B96" s="34" t="s">
        <v>508</v>
      </c>
      <c r="C96" s="28" t="str">
        <f t="shared" si="1"/>
        <v>12A0 - USDA, Office of Executive Operations</v>
      </c>
    </row>
    <row r="97" spans="1:3" ht="11.25">
      <c r="A97" s="33" t="s">
        <v>509</v>
      </c>
      <c r="B97" s="34" t="s">
        <v>510</v>
      </c>
      <c r="C97" s="28" t="str">
        <f t="shared" si="1"/>
        <v>12A2 - USDA, Office of Executive Secretariat</v>
      </c>
    </row>
    <row r="98" spans="1:3" ht="11.25">
      <c r="A98" s="33" t="s">
        <v>511</v>
      </c>
      <c r="B98" s="34" t="s">
        <v>512</v>
      </c>
      <c r="C98" s="28" t="str">
        <f t="shared" si="1"/>
        <v>12A4 - USDA, Homeland Security</v>
      </c>
    </row>
    <row r="99" spans="1:3" ht="11.25">
      <c r="A99" s="33" t="s">
        <v>513</v>
      </c>
      <c r="B99" s="34" t="s">
        <v>514</v>
      </c>
      <c r="C99" s="28" t="str">
        <f t="shared" si="1"/>
        <v>12A5 - USDA, Office of the Chief Economist</v>
      </c>
    </row>
    <row r="100" spans="1:3" ht="11.25">
      <c r="A100" s="31" t="s">
        <v>515</v>
      </c>
      <c r="B100" s="34" t="s">
        <v>516</v>
      </c>
      <c r="C100" s="28" t="str">
        <f t="shared" si="1"/>
        <v>12A6 - USDA, Office of Budget and Program Analysis</v>
      </c>
    </row>
    <row r="101" spans="1:3" ht="11.25">
      <c r="A101" s="33" t="s">
        <v>517</v>
      </c>
      <c r="B101" s="34" t="s">
        <v>518</v>
      </c>
      <c r="C101" s="28" t="str">
        <f t="shared" si="1"/>
        <v>12A7 - USDA, Office of the Chief Information Officer</v>
      </c>
    </row>
    <row r="102" spans="1:3" ht="11.25">
      <c r="A102" s="33" t="s">
        <v>519</v>
      </c>
      <c r="B102" s="34" t="s">
        <v>520</v>
      </c>
      <c r="C102" s="28" t="str">
        <f t="shared" si="1"/>
        <v>12A8 - USDA, Office of Small and Disadvantaged Business</v>
      </c>
    </row>
    <row r="103" spans="1:3" ht="11.25">
      <c r="A103" s="33" t="s">
        <v>521</v>
      </c>
      <c r="B103" s="34" t="s">
        <v>522</v>
      </c>
      <c r="C103" s="28" t="str">
        <f t="shared" si="1"/>
        <v>12A9 - USDA, National Appeals Division</v>
      </c>
    </row>
    <row r="104" spans="1:3" ht="11.25">
      <c r="A104" s="33" t="s">
        <v>523</v>
      </c>
      <c r="B104" s="34" t="s">
        <v>524</v>
      </c>
      <c r="C104" s="28" t="str">
        <f t="shared" si="1"/>
        <v>12B0 - USDA, Assistant Secretary for Administration</v>
      </c>
    </row>
    <row r="105" spans="1:3" ht="11.25">
      <c r="A105" s="33" t="s">
        <v>525</v>
      </c>
      <c r="B105" s="34" t="s">
        <v>526</v>
      </c>
      <c r="C105" s="28" t="str">
        <f t="shared" si="1"/>
        <v>12B1 - USDA, Office of Security Services</v>
      </c>
    </row>
    <row r="106" spans="1:3" ht="11.25">
      <c r="A106" s="33" t="s">
        <v>527</v>
      </c>
      <c r="B106" s="35" t="s">
        <v>528</v>
      </c>
      <c r="C106" s="28" t="str">
        <f t="shared" si="1"/>
        <v>12B2 - USDA, Civil Rights</v>
      </c>
    </row>
    <row r="107" spans="1:3" ht="11.25">
      <c r="A107" s="33" t="s">
        <v>529</v>
      </c>
      <c r="B107" s="34" t="s">
        <v>530</v>
      </c>
      <c r="C107" s="28" t="str">
        <f t="shared" si="1"/>
        <v>12B3 - Property and Procurement Management</v>
      </c>
    </row>
    <row r="108" spans="1:3" ht="11.25">
      <c r="A108" s="33" t="s">
        <v>531</v>
      </c>
      <c r="B108" s="34" t="s">
        <v>532</v>
      </c>
      <c r="C108" s="28" t="str">
        <f t="shared" si="1"/>
        <v>12B5 - USDA, Office of Human Capital Management</v>
      </c>
    </row>
    <row r="109" spans="1:3" ht="11.25">
      <c r="A109" s="33" t="s">
        <v>533</v>
      </c>
      <c r="B109" s="34" t="s">
        <v>534</v>
      </c>
      <c r="C109" s="28" t="str">
        <f t="shared" si="1"/>
        <v>12B6 - USDA, Office of the Administrative Law Judge</v>
      </c>
    </row>
    <row r="110" spans="1:3" ht="11.25">
      <c r="A110" s="33" t="s">
        <v>535</v>
      </c>
      <c r="B110" s="34" t="s">
        <v>536</v>
      </c>
      <c r="C110" s="28" t="str">
        <f t="shared" si="1"/>
        <v>12B7 - USDA, Office of the Judicial Officer</v>
      </c>
    </row>
    <row r="111" spans="1:3" ht="11.25">
      <c r="A111" s="33" t="s">
        <v>537</v>
      </c>
      <c r="B111" s="34" t="s">
        <v>538</v>
      </c>
      <c r="C111" s="28" t="str">
        <f t="shared" si="1"/>
        <v>12B8 - USDA, Board of Contract Appeals</v>
      </c>
    </row>
    <row r="112" spans="1:3" ht="11.25">
      <c r="A112" s="33" t="s">
        <v>539</v>
      </c>
      <c r="B112" s="34" t="s">
        <v>540</v>
      </c>
      <c r="C112" s="28" t="str">
        <f t="shared" si="1"/>
        <v>12BD - USDA, Office of Ethics</v>
      </c>
    </row>
    <row r="113" spans="1:3" ht="11.25">
      <c r="A113" s="33" t="s">
        <v>541</v>
      </c>
      <c r="B113" s="34" t="s">
        <v>542</v>
      </c>
      <c r="C113" s="28" t="str">
        <f t="shared" si="1"/>
        <v>12C0 - Under Secretary for Natural Resources and Environment</v>
      </c>
    </row>
    <row r="114" spans="1:3" ht="11.25">
      <c r="A114" s="33" t="s">
        <v>2159</v>
      </c>
      <c r="B114" s="34" t="s">
        <v>2160</v>
      </c>
      <c r="C114" s="28" t="str">
        <f t="shared" si="1"/>
        <v>12C2 - Forest Service</v>
      </c>
    </row>
    <row r="115" spans="1:3" ht="11.25">
      <c r="A115" s="33" t="s">
        <v>2161</v>
      </c>
      <c r="B115" s="34" t="s">
        <v>2162</v>
      </c>
      <c r="C115" s="28" t="str">
        <f t="shared" si="1"/>
        <v>12C3 - Natural Resources Conservation Service</v>
      </c>
    </row>
    <row r="116" spans="1:3" ht="11.25">
      <c r="A116" s="33" t="s">
        <v>543</v>
      </c>
      <c r="B116" s="34" t="s">
        <v>544</v>
      </c>
      <c r="C116" s="28" t="str">
        <f t="shared" si="1"/>
        <v>12CN - International Institute for Cotton</v>
      </c>
    </row>
    <row r="117" spans="1:3" ht="11.25">
      <c r="A117" s="33" t="s">
        <v>545</v>
      </c>
      <c r="B117" s="34" t="s">
        <v>546</v>
      </c>
      <c r="C117" s="28" t="str">
        <f t="shared" si="1"/>
        <v>12D0 - Under Secretary for Farm and Foreign Agricultural Services</v>
      </c>
    </row>
    <row r="118" spans="1:3" ht="11.25">
      <c r="A118" s="33" t="s">
        <v>2163</v>
      </c>
      <c r="B118" s="34" t="s">
        <v>2164</v>
      </c>
      <c r="C118" s="28" t="str">
        <f t="shared" si="1"/>
        <v>12D2 - Farm Service Agency</v>
      </c>
    </row>
    <row r="119" spans="1:3" ht="11.25">
      <c r="A119" s="33" t="s">
        <v>2165</v>
      </c>
      <c r="B119" s="34" t="s">
        <v>2166</v>
      </c>
      <c r="C119" s="28" t="str">
        <f t="shared" si="1"/>
        <v>12D3 - Foreign Agricultural Service</v>
      </c>
    </row>
    <row r="120" spans="1:3" ht="11.25">
      <c r="A120" s="33" t="s">
        <v>547</v>
      </c>
      <c r="B120" s="34" t="s">
        <v>548</v>
      </c>
      <c r="C120" s="28" t="str">
        <f t="shared" si="1"/>
        <v>12D4 - Risk Management Agency</v>
      </c>
    </row>
    <row r="121" spans="1:3" ht="11.25">
      <c r="A121" s="33" t="s">
        <v>2167</v>
      </c>
      <c r="B121" s="34" t="s">
        <v>2168</v>
      </c>
      <c r="C121" s="28" t="str">
        <f t="shared" si="1"/>
        <v>12E0 - Under Secretary for Rural Development</v>
      </c>
    </row>
    <row r="122" spans="1:3" ht="11.25">
      <c r="A122" s="33" t="s">
        <v>2169</v>
      </c>
      <c r="B122" s="34" t="s">
        <v>2170</v>
      </c>
      <c r="C122" s="28" t="str">
        <f t="shared" si="1"/>
        <v>12E2 - Rural Utilities Service</v>
      </c>
    </row>
    <row r="123" spans="1:3" ht="11.25">
      <c r="A123" s="33" t="s">
        <v>2171</v>
      </c>
      <c r="B123" s="34" t="s">
        <v>2172</v>
      </c>
      <c r="C123" s="28" t="str">
        <f t="shared" si="1"/>
        <v>12E3 - Rural Housing Service</v>
      </c>
    </row>
    <row r="124" spans="1:3" ht="11.25">
      <c r="A124" s="33" t="s">
        <v>2173</v>
      </c>
      <c r="B124" s="34" t="s">
        <v>2174</v>
      </c>
      <c r="C124" s="28" t="str">
        <f t="shared" si="1"/>
        <v>12E4 - Rural Business Cooperative Service</v>
      </c>
    </row>
    <row r="125" spans="1:3" ht="11.25">
      <c r="A125" s="33" t="s">
        <v>549</v>
      </c>
      <c r="B125" s="34" t="s">
        <v>550</v>
      </c>
      <c r="C125" s="28" t="str">
        <f t="shared" si="1"/>
        <v>12E6 - National Sheep Industry Improvement Center</v>
      </c>
    </row>
    <row r="126" spans="1:3" ht="11.25">
      <c r="A126" s="33" t="s">
        <v>551</v>
      </c>
      <c r="B126" s="34" t="s">
        <v>552</v>
      </c>
      <c r="C126" s="28" t="str">
        <f t="shared" si="1"/>
        <v>12F0 - Under Secretary for Food, Nutrition, and Consumer Services</v>
      </c>
    </row>
    <row r="127" spans="1:3" ht="11.25">
      <c r="A127" s="12" t="s">
        <v>2175</v>
      </c>
      <c r="B127" s="12" t="s">
        <v>4488</v>
      </c>
      <c r="C127" s="28" t="str">
        <f t="shared" si="1"/>
        <v>12F2 - Food and Nutrition Service</v>
      </c>
    </row>
    <row r="128" spans="1:3" ht="11.25">
      <c r="A128" s="12" t="s">
        <v>553</v>
      </c>
      <c r="B128" s="12" t="s">
        <v>554</v>
      </c>
      <c r="C128" s="28" t="str">
        <f t="shared" si="1"/>
        <v>12F3 - Center for Nutrition Policy and Promotion</v>
      </c>
    </row>
    <row r="129" spans="1:3" ht="11.25">
      <c r="A129" s="12" t="s">
        <v>555</v>
      </c>
      <c r="B129" s="12" t="s">
        <v>556</v>
      </c>
      <c r="C129" s="28" t="str">
        <f t="shared" si="1"/>
        <v>12G0 - Under Secretary for Food Safety</v>
      </c>
    </row>
    <row r="130" spans="1:3" ht="11.25">
      <c r="A130" s="12" t="s">
        <v>557</v>
      </c>
      <c r="B130" s="12" t="s">
        <v>558</v>
      </c>
      <c r="C130" s="28" t="str">
        <f t="shared" si="1"/>
        <v>12G2 - Food Safety and Inspection Service</v>
      </c>
    </row>
    <row r="131" spans="1:3" ht="11.25">
      <c r="A131" s="12" t="s">
        <v>559</v>
      </c>
      <c r="B131" s="12" t="s">
        <v>560</v>
      </c>
      <c r="C131" s="28" t="str">
        <f aca="true" t="shared" si="2" ref="C131:C194">A131&amp;" - "&amp;B131</f>
        <v>12H0 - Under Secretary for Research, Education, and Economics</v>
      </c>
    </row>
    <row r="132" spans="1:3" ht="11.25">
      <c r="A132" s="12" t="s">
        <v>4489</v>
      </c>
      <c r="B132" s="12" t="s">
        <v>4490</v>
      </c>
      <c r="C132" s="28" t="str">
        <f t="shared" si="2"/>
        <v>12H2 - Agricultural Research Service</v>
      </c>
    </row>
    <row r="133" spans="1:3" ht="11.25">
      <c r="A133" s="12" t="s">
        <v>561</v>
      </c>
      <c r="B133" s="12" t="s">
        <v>562</v>
      </c>
      <c r="C133" s="28" t="str">
        <f t="shared" si="2"/>
        <v>12H3 - Cooperative State Research, Education, and Extension Service</v>
      </c>
    </row>
    <row r="134" spans="1:3" ht="11.25">
      <c r="A134" s="12" t="s">
        <v>563</v>
      </c>
      <c r="B134" s="12" t="s">
        <v>564</v>
      </c>
      <c r="C134" s="28" t="str">
        <f t="shared" si="2"/>
        <v>12H4 - Economic Research Service</v>
      </c>
    </row>
    <row r="135" spans="1:3" ht="11.25">
      <c r="A135" s="12" t="s">
        <v>565</v>
      </c>
      <c r="B135" s="12" t="s">
        <v>566</v>
      </c>
      <c r="C135" s="28" t="str">
        <f t="shared" si="2"/>
        <v>12H5 - National Agricultural Statistics Service</v>
      </c>
    </row>
    <row r="136" spans="1:3" ht="11.25">
      <c r="A136" s="12" t="s">
        <v>567</v>
      </c>
      <c r="B136" s="12" t="s">
        <v>568</v>
      </c>
      <c r="C136" s="28" t="str">
        <f t="shared" si="2"/>
        <v>12J0 - Assistant Secretary for Congressional Relations</v>
      </c>
    </row>
    <row r="137" spans="1:3" ht="11.25">
      <c r="A137" s="12" t="s">
        <v>569</v>
      </c>
      <c r="B137" s="12" t="s">
        <v>570</v>
      </c>
      <c r="C137" s="28" t="str">
        <f t="shared" si="2"/>
        <v>12J2 - USDA, Office of Congressional and Intergovernmental Relations</v>
      </c>
    </row>
    <row r="138" spans="1:3" ht="11.25">
      <c r="A138" s="12" t="s">
        <v>571</v>
      </c>
      <c r="B138" s="12" t="s">
        <v>572</v>
      </c>
      <c r="C138" s="28" t="str">
        <f t="shared" si="2"/>
        <v>12K0 - Under Secretary for Marketing and Regulatory Programs</v>
      </c>
    </row>
    <row r="139" spans="1:3" ht="11.25">
      <c r="A139" s="12" t="s">
        <v>573</v>
      </c>
      <c r="B139" s="12" t="s">
        <v>574</v>
      </c>
      <c r="C139" s="28" t="str">
        <f t="shared" si="2"/>
        <v>12K2 - Agricultural Marketing Service</v>
      </c>
    </row>
    <row r="140" spans="1:3" ht="11.25">
      <c r="A140" s="12" t="s">
        <v>575</v>
      </c>
      <c r="B140" s="12" t="s">
        <v>576</v>
      </c>
      <c r="C140" s="28" t="str">
        <f t="shared" si="2"/>
        <v>12K3 - Animal and Plant Health Inspection Service</v>
      </c>
    </row>
    <row r="141" spans="1:3" ht="11.25">
      <c r="A141" s="12" t="s">
        <v>577</v>
      </c>
      <c r="B141" s="12" t="s">
        <v>578</v>
      </c>
      <c r="C141" s="28" t="str">
        <f t="shared" si="2"/>
        <v>12K4 - Grain Inspection, Packers and Stockyards Administration</v>
      </c>
    </row>
    <row r="142" spans="1:3" ht="11.25">
      <c r="A142" s="12">
        <v>1300</v>
      </c>
      <c r="B142" s="12" t="s">
        <v>579</v>
      </c>
      <c r="C142" s="28" t="str">
        <f t="shared" si="2"/>
        <v>1300 - Department of Commerce</v>
      </c>
    </row>
    <row r="143" spans="1:3" ht="11.25">
      <c r="A143" s="12">
        <v>1301</v>
      </c>
      <c r="B143" s="12" t="s">
        <v>580</v>
      </c>
      <c r="C143" s="28" t="str">
        <f t="shared" si="2"/>
        <v>1301 - Office of the Secretary</v>
      </c>
    </row>
    <row r="144" spans="1:3" ht="11.25">
      <c r="A144" s="12">
        <v>1303</v>
      </c>
      <c r="B144" s="12" t="s">
        <v>581</v>
      </c>
      <c r="C144" s="28" t="str">
        <f t="shared" si="2"/>
        <v>1303 - Office of the General Counsel</v>
      </c>
    </row>
    <row r="145" spans="1:3" ht="11.25">
      <c r="A145" s="12">
        <v>1304</v>
      </c>
      <c r="B145" s="12" t="s">
        <v>2158</v>
      </c>
      <c r="C145" s="28" t="str">
        <f t="shared" si="2"/>
        <v>1304 - Office of the Inspector General</v>
      </c>
    </row>
    <row r="146" spans="1:3" ht="11.25">
      <c r="A146" s="12">
        <v>1306</v>
      </c>
      <c r="B146" s="12" t="s">
        <v>582</v>
      </c>
      <c r="C146" s="28" t="str">
        <f t="shared" si="2"/>
        <v>1306 - Office - Chief Financial Officer &amp; Assist. Sec’y for Admin.</v>
      </c>
    </row>
    <row r="147" spans="1:3" ht="11.25">
      <c r="A147" s="12">
        <v>1314</v>
      </c>
      <c r="B147" s="12" t="s">
        <v>583</v>
      </c>
      <c r="C147" s="28" t="str">
        <f t="shared" si="2"/>
        <v>1314 - Economic and Statistics Administration</v>
      </c>
    </row>
    <row r="148" spans="1:3" ht="11.25">
      <c r="A148" s="12">
        <v>1315</v>
      </c>
      <c r="B148" s="12" t="s">
        <v>584</v>
      </c>
      <c r="C148" s="28" t="str">
        <f t="shared" si="2"/>
        <v>1315 - Chief Economist</v>
      </c>
    </row>
    <row r="149" spans="1:3" ht="11.25">
      <c r="A149" s="12">
        <v>1321</v>
      </c>
      <c r="B149" s="12" t="s">
        <v>585</v>
      </c>
      <c r="C149" s="28" t="str">
        <f t="shared" si="2"/>
        <v>1321 - Bureau of Economic Analysis</v>
      </c>
    </row>
    <row r="150" spans="1:3" ht="11.25">
      <c r="A150" s="12">
        <v>1323</v>
      </c>
      <c r="B150" s="12" t="s">
        <v>4491</v>
      </c>
      <c r="C150" s="28" t="str">
        <f t="shared" si="2"/>
        <v>1323 - Bureau of the Census</v>
      </c>
    </row>
    <row r="151" spans="1:3" ht="11.25">
      <c r="A151" s="12">
        <v>1325</v>
      </c>
      <c r="B151" s="12" t="s">
        <v>4492</v>
      </c>
      <c r="C151" s="28" t="str">
        <f t="shared" si="2"/>
        <v>1325 - Economic Development Administration</v>
      </c>
    </row>
    <row r="152" spans="1:3" ht="11.25">
      <c r="A152" s="12">
        <v>1330</v>
      </c>
      <c r="B152" s="12" t="s">
        <v>4493</v>
      </c>
      <c r="C152" s="28" t="str">
        <f t="shared" si="2"/>
        <v>1330 - National Oceanic and Atmospheric Administration</v>
      </c>
    </row>
    <row r="153" spans="1:3" ht="11.25">
      <c r="A153" s="12">
        <v>1335</v>
      </c>
      <c r="B153" s="12" t="s">
        <v>4494</v>
      </c>
      <c r="C153" s="28" t="str">
        <f t="shared" si="2"/>
        <v>1335 - National Telecommunication and Information Administration</v>
      </c>
    </row>
    <row r="154" spans="1:3" ht="11.25">
      <c r="A154" s="12">
        <v>1341</v>
      </c>
      <c r="B154" s="12" t="s">
        <v>4495</v>
      </c>
      <c r="C154" s="28" t="str">
        <f t="shared" si="2"/>
        <v>1341 - National Institute of Standards and Technology</v>
      </c>
    </row>
    <row r="155" spans="1:3" ht="11.25">
      <c r="A155" s="12">
        <v>1342</v>
      </c>
      <c r="B155" s="12" t="s">
        <v>586</v>
      </c>
      <c r="C155" s="28" t="str">
        <f t="shared" si="2"/>
        <v>1342 - National Technical Information Service</v>
      </c>
    </row>
    <row r="156" spans="1:3" ht="11.25">
      <c r="A156" s="12">
        <v>1343</v>
      </c>
      <c r="B156" s="12" t="s">
        <v>587</v>
      </c>
      <c r="C156" s="28" t="str">
        <f t="shared" si="2"/>
        <v>1343 - Assistant Secretary for Technology Policy</v>
      </c>
    </row>
    <row r="157" spans="1:3" ht="11.25">
      <c r="A157" s="12">
        <v>1344</v>
      </c>
      <c r="B157" s="12" t="s">
        <v>588</v>
      </c>
      <c r="C157" s="28" t="str">
        <f t="shared" si="2"/>
        <v>1344 - Patent and Trademark Office/Under Secretary for Intellectual Property</v>
      </c>
    </row>
    <row r="158" spans="1:3" ht="11.25">
      <c r="A158" s="12">
        <v>1350</v>
      </c>
      <c r="B158" s="12" t="s">
        <v>589</v>
      </c>
      <c r="C158" s="28" t="str">
        <f t="shared" si="2"/>
        <v>1350 - International Trade Administration</v>
      </c>
    </row>
    <row r="159" spans="1:3" ht="11.25">
      <c r="A159" s="12">
        <v>1351</v>
      </c>
      <c r="B159" s="12" t="s">
        <v>590</v>
      </c>
      <c r="C159" s="28" t="str">
        <f t="shared" si="2"/>
        <v>1351 - Under Secretary for Export Administration/Bureau of Industry and Security</v>
      </c>
    </row>
    <row r="160" spans="1:3" ht="11.25">
      <c r="A160" s="12">
        <v>1352</v>
      </c>
      <c r="B160" s="12" t="s">
        <v>591</v>
      </c>
      <c r="C160" s="28" t="str">
        <f t="shared" si="2"/>
        <v>1352 - Minority Business Development Agency</v>
      </c>
    </row>
    <row r="161" spans="1:3" ht="11.25">
      <c r="A161" s="12">
        <v>1359</v>
      </c>
      <c r="B161" s="12" t="s">
        <v>592</v>
      </c>
      <c r="C161" s="28" t="str">
        <f t="shared" si="2"/>
        <v>1359 - Technology Administration/Under Secretary of Technology</v>
      </c>
    </row>
    <row r="162" spans="1:3" ht="11.25">
      <c r="A162" s="12">
        <v>1363</v>
      </c>
      <c r="B162" s="12" t="s">
        <v>593</v>
      </c>
      <c r="C162" s="28" t="str">
        <f t="shared" si="2"/>
        <v>1363 - Committee for the Implementation of Textile Agreements</v>
      </c>
    </row>
    <row r="163" spans="1:3" ht="11.25">
      <c r="A163" s="12">
        <v>1365</v>
      </c>
      <c r="B163" s="12" t="s">
        <v>594</v>
      </c>
      <c r="C163" s="28" t="str">
        <f t="shared" si="2"/>
        <v>1365 - Export Administration Review Board</v>
      </c>
    </row>
    <row r="164" spans="1:3" ht="11.25">
      <c r="A164" s="12">
        <v>1400</v>
      </c>
      <c r="B164" s="12" t="s">
        <v>595</v>
      </c>
      <c r="C164" s="28" t="str">
        <f t="shared" si="2"/>
        <v>1400 - Department of the Interior </v>
      </c>
    </row>
    <row r="165" spans="1:3" ht="11.25">
      <c r="A165" s="12">
        <v>1402</v>
      </c>
      <c r="B165" s="12" t="s">
        <v>596</v>
      </c>
      <c r="C165" s="28" t="str">
        <f t="shared" si="2"/>
        <v>1402 - Office of the Deputy Secretary of the Interior</v>
      </c>
    </row>
    <row r="166" spans="1:3" ht="11.25">
      <c r="A166" s="12">
        <v>1403</v>
      </c>
      <c r="B166" s="12" t="s">
        <v>4496</v>
      </c>
      <c r="C166" s="28" t="str">
        <f t="shared" si="2"/>
        <v>1403 - Office of the Solicitor</v>
      </c>
    </row>
    <row r="167" spans="1:3" ht="11.25">
      <c r="A167" s="12">
        <v>1404</v>
      </c>
      <c r="B167" s="12" t="s">
        <v>2158</v>
      </c>
      <c r="C167" s="28" t="str">
        <f t="shared" si="2"/>
        <v>1404 - Office of the Inspector General</v>
      </c>
    </row>
    <row r="168" spans="1:3" ht="11.25">
      <c r="A168" s="12">
        <v>1406</v>
      </c>
      <c r="B168" s="12" t="s">
        <v>597</v>
      </c>
      <c r="C168" s="28" t="str">
        <f t="shared" si="2"/>
        <v>1406 - Office of Policy, Management and Budget/Chief Financial Officer</v>
      </c>
    </row>
    <row r="169" spans="1:3" ht="11.25">
      <c r="A169" s="12">
        <v>1407</v>
      </c>
      <c r="B169" s="12" t="s">
        <v>598</v>
      </c>
      <c r="C169" s="28" t="str">
        <f t="shared" si="2"/>
        <v>1407 - Office of Congressional and Legislative Affairs</v>
      </c>
    </row>
    <row r="170" spans="1:3" ht="11.25">
      <c r="A170" s="12">
        <v>1408</v>
      </c>
      <c r="B170" s="12" t="s">
        <v>599</v>
      </c>
      <c r="C170" s="28" t="str">
        <f t="shared" si="2"/>
        <v>1408 - Office of Communications</v>
      </c>
    </row>
    <row r="171" spans="1:3" ht="11.25">
      <c r="A171" s="12">
        <v>1409</v>
      </c>
      <c r="B171" s="12" t="s">
        <v>600</v>
      </c>
      <c r="C171" s="28" t="str">
        <f t="shared" si="2"/>
        <v>1409 - Office of Insular Affairs</v>
      </c>
    </row>
    <row r="172" spans="1:3" ht="11.25">
      <c r="A172" s="12" t="s">
        <v>601</v>
      </c>
      <c r="B172" s="12" t="s">
        <v>602</v>
      </c>
      <c r="C172" s="28" t="str">
        <f t="shared" si="2"/>
        <v>140S - Office of the Secretary of the Interior</v>
      </c>
    </row>
    <row r="173" spans="1:3" ht="11.25">
      <c r="A173" s="12">
        <v>1410</v>
      </c>
      <c r="B173" s="12" t="s">
        <v>603</v>
      </c>
      <c r="C173" s="28" t="str">
        <f t="shared" si="2"/>
        <v>1410 - Office of The Chief Information Officer</v>
      </c>
    </row>
    <row r="174" spans="1:3" ht="11.25">
      <c r="A174" s="12">
        <v>1411</v>
      </c>
      <c r="B174" s="12" t="s">
        <v>604</v>
      </c>
      <c r="C174" s="28" t="str">
        <f t="shared" si="2"/>
        <v>1411 - Office for Equal Opportunity</v>
      </c>
    </row>
    <row r="175" spans="1:3" ht="11.25">
      <c r="A175" s="12">
        <v>1413</v>
      </c>
      <c r="B175" s="12" t="s">
        <v>605</v>
      </c>
      <c r="C175" s="28" t="str">
        <f t="shared" si="2"/>
        <v>1413 - Office of Hearings and Appeals</v>
      </c>
    </row>
    <row r="176" spans="1:3" ht="11.25">
      <c r="A176" s="12">
        <v>1414</v>
      </c>
      <c r="B176" s="12" t="s">
        <v>606</v>
      </c>
      <c r="C176" s="28" t="str">
        <f t="shared" si="2"/>
        <v>1414 - Executive Secretariat &amp; Office of Regulatory Affairs</v>
      </c>
    </row>
    <row r="177" spans="1:3" ht="11.25">
      <c r="A177" s="12">
        <v>1415</v>
      </c>
      <c r="B177" s="12" t="s">
        <v>607</v>
      </c>
      <c r="C177" s="28" t="str">
        <f t="shared" si="2"/>
        <v>1415 - Office of the Special Trustee for American Indians</v>
      </c>
    </row>
    <row r="178" spans="1:3" ht="11.25">
      <c r="A178" s="12">
        <v>1418</v>
      </c>
      <c r="B178" s="12" t="s">
        <v>608</v>
      </c>
      <c r="C178" s="28" t="str">
        <f t="shared" si="2"/>
        <v>1418 - Office of Small and Disadvantaged Business Utilization</v>
      </c>
    </row>
    <row r="179" spans="1:3" ht="11.25">
      <c r="A179" s="12">
        <v>1422</v>
      </c>
      <c r="B179" s="12" t="s">
        <v>4497</v>
      </c>
      <c r="C179" s="28" t="str">
        <f t="shared" si="2"/>
        <v>1422 - Bureau of Land Management</v>
      </c>
    </row>
    <row r="180" spans="1:3" ht="11.25">
      <c r="A180" s="12">
        <v>1425</v>
      </c>
      <c r="B180" s="12" t="s">
        <v>4498</v>
      </c>
      <c r="C180" s="28" t="str">
        <f t="shared" si="2"/>
        <v>1425 - Bureau of Reclamation</v>
      </c>
    </row>
    <row r="181" spans="1:3" ht="11.25">
      <c r="A181" s="12">
        <v>1428</v>
      </c>
      <c r="B181" s="12" t="s">
        <v>609</v>
      </c>
      <c r="C181" s="28" t="str">
        <f t="shared" si="2"/>
        <v>1428 - National Business Center</v>
      </c>
    </row>
    <row r="182" spans="1:3" ht="11.25">
      <c r="A182" s="12" t="s">
        <v>610</v>
      </c>
      <c r="B182" s="12" t="s">
        <v>611</v>
      </c>
      <c r="C182" s="28" t="str">
        <f t="shared" si="2"/>
        <v>142F - Fish and Wildlife and Parks (Assistant Secretary)</v>
      </c>
    </row>
    <row r="183" spans="1:3" ht="11.25">
      <c r="A183" s="12" t="s">
        <v>612</v>
      </c>
      <c r="B183" s="12" t="s">
        <v>613</v>
      </c>
      <c r="C183" s="28" t="str">
        <f t="shared" si="2"/>
        <v>142L - Land and Minerals Management (Assistant Secretary)</v>
      </c>
    </row>
    <row r="184" spans="1:3" ht="11.25">
      <c r="A184" s="12" t="s">
        <v>614</v>
      </c>
      <c r="B184" s="12" t="s">
        <v>615</v>
      </c>
      <c r="C184" s="28" t="str">
        <f t="shared" si="2"/>
        <v>142W - Water and Science (Assistant Secretary)</v>
      </c>
    </row>
    <row r="185" spans="1:3" ht="11.25">
      <c r="A185" s="12">
        <v>1434</v>
      </c>
      <c r="B185" s="12" t="s">
        <v>4499</v>
      </c>
      <c r="C185" s="28" t="str">
        <f t="shared" si="2"/>
        <v>1434 - Geological Survey</v>
      </c>
    </row>
    <row r="186" spans="1:3" ht="11.25">
      <c r="A186" s="12">
        <v>1435</v>
      </c>
      <c r="B186" s="12" t="s">
        <v>616</v>
      </c>
      <c r="C186" s="28" t="str">
        <f t="shared" si="2"/>
        <v>1435 - Minerals Management Service</v>
      </c>
    </row>
    <row r="187" spans="1:3" ht="11.25">
      <c r="A187" s="12">
        <v>1438</v>
      </c>
      <c r="B187" s="12" t="s">
        <v>617</v>
      </c>
      <c r="C187" s="28" t="str">
        <f t="shared" si="2"/>
        <v>1438 - Office of Surface Mining, Reclamation and Enforcement</v>
      </c>
    </row>
    <row r="188" spans="1:3" ht="11.25">
      <c r="A188" s="12">
        <v>1443</v>
      </c>
      <c r="B188" s="12" t="s">
        <v>4500</v>
      </c>
      <c r="C188" s="28" t="str">
        <f t="shared" si="2"/>
        <v>1443 - National Park Service.</v>
      </c>
    </row>
    <row r="189" spans="1:3" ht="11.25">
      <c r="A189" s="12">
        <v>1448</v>
      </c>
      <c r="B189" s="12" t="s">
        <v>4501</v>
      </c>
      <c r="C189" s="28" t="str">
        <f t="shared" si="2"/>
        <v>1448 - U.S. Fish and Wildlife Service</v>
      </c>
    </row>
    <row r="190" spans="1:3" ht="11.25">
      <c r="A190" s="12">
        <v>1450</v>
      </c>
      <c r="B190" s="12" t="s">
        <v>4502</v>
      </c>
      <c r="C190" s="28" t="str">
        <f t="shared" si="2"/>
        <v>1450 - Indian Affairs (Assistant Secretary)</v>
      </c>
    </row>
    <row r="191" spans="1:3" ht="11.25">
      <c r="A191" s="12">
        <v>1460</v>
      </c>
      <c r="B191" s="12" t="s">
        <v>618</v>
      </c>
      <c r="C191" s="28" t="str">
        <f t="shared" si="2"/>
        <v>1460 - Board on Geographic Names</v>
      </c>
    </row>
    <row r="192" spans="1:3" ht="11.25">
      <c r="A192" s="12">
        <v>1461</v>
      </c>
      <c r="B192" s="12" t="s">
        <v>619</v>
      </c>
      <c r="C192" s="28" t="str">
        <f t="shared" si="2"/>
        <v>1461 - Migratory Bird Conservation Commission</v>
      </c>
    </row>
    <row r="193" spans="1:3" ht="11.25">
      <c r="A193" s="12">
        <v>1464</v>
      </c>
      <c r="B193" s="12" t="s">
        <v>620</v>
      </c>
      <c r="C193" s="28" t="str">
        <f t="shared" si="2"/>
        <v>1464 - Illinois and Michigan Canal National Heritage Corridor Commission</v>
      </c>
    </row>
    <row r="194" spans="1:3" ht="11.25">
      <c r="A194" s="12">
        <v>1465</v>
      </c>
      <c r="B194" s="12" t="s">
        <v>621</v>
      </c>
      <c r="C194" s="28" t="str">
        <f t="shared" si="2"/>
        <v>1465 - Metropolitan River Corridors Study Committee</v>
      </c>
    </row>
    <row r="195" spans="1:3" ht="11.25">
      <c r="A195" s="12">
        <v>1466</v>
      </c>
      <c r="B195" s="12" t="s">
        <v>622</v>
      </c>
      <c r="C195" s="28" t="str">
        <f aca="true" t="shared" si="3" ref="C195:C258">A195&amp;" - "&amp;B195</f>
        <v>1466 - Endangered Species Committee</v>
      </c>
    </row>
    <row r="196" spans="1:3" ht="11.25">
      <c r="A196" s="12">
        <v>1467</v>
      </c>
      <c r="B196" s="12" t="s">
        <v>4503</v>
      </c>
      <c r="C196" s="28" t="str">
        <f t="shared" si="3"/>
        <v>1467 - Utah Reclamation Mitigation and Conservation Commission</v>
      </c>
    </row>
    <row r="197" spans="1:3" ht="11.25">
      <c r="A197" s="12">
        <v>1468</v>
      </c>
      <c r="B197" s="12" t="s">
        <v>623</v>
      </c>
      <c r="C197" s="28" t="str">
        <f t="shared" si="3"/>
        <v>1468 - Indian Arts and Crafts Board</v>
      </c>
    </row>
    <row r="198" spans="1:3" ht="11.25">
      <c r="A198" s="12">
        <v>1469</v>
      </c>
      <c r="B198" s="12" t="s">
        <v>624</v>
      </c>
      <c r="C198" s="28" t="str">
        <f t="shared" si="3"/>
        <v>1469 - National Indian Gaming Commission</v>
      </c>
    </row>
    <row r="199" spans="1:3" ht="11.25">
      <c r="A199" s="12">
        <v>1500</v>
      </c>
      <c r="B199" s="12" t="s">
        <v>625</v>
      </c>
      <c r="C199" s="28" t="str">
        <f t="shared" si="3"/>
        <v>1500 - Department of Justice</v>
      </c>
    </row>
    <row r="200" spans="1:3" ht="11.25">
      <c r="A200" s="12">
        <v>1501</v>
      </c>
      <c r="B200" s="12" t="s">
        <v>626</v>
      </c>
      <c r="C200" s="28" t="str">
        <f t="shared" si="3"/>
        <v>1501 - Offices, Boards and Divisions</v>
      </c>
    </row>
    <row r="201" spans="1:3" ht="11.25">
      <c r="A201" s="12">
        <v>1504</v>
      </c>
      <c r="B201" s="12" t="s">
        <v>4504</v>
      </c>
      <c r="C201" s="28" t="str">
        <f t="shared" si="3"/>
        <v>1504 - Legal Activities &amp; US Marshals</v>
      </c>
    </row>
    <row r="202" spans="1:3" ht="11.25">
      <c r="A202" s="12">
        <v>1524</v>
      </c>
      <c r="B202" s="12" t="s">
        <v>627</v>
      </c>
      <c r="C202" s="28" t="str">
        <f t="shared" si="3"/>
        <v>1524 - Drug Enforcement Administration</v>
      </c>
    </row>
    <row r="203" spans="1:3" ht="11.25">
      <c r="A203" s="12">
        <v>1526</v>
      </c>
      <c r="B203" s="12" t="s">
        <v>628</v>
      </c>
      <c r="C203" s="28" t="str">
        <f t="shared" si="3"/>
        <v>1526 - Executive Office for U.S. Attorneys and the Offices of U.S. Attorneys</v>
      </c>
    </row>
    <row r="204" spans="1:3" ht="11.25">
      <c r="A204" s="12">
        <v>1528</v>
      </c>
      <c r="B204" s="12" t="s">
        <v>629</v>
      </c>
      <c r="C204" s="28" t="str">
        <f t="shared" si="3"/>
        <v>1528 - Immigration and Naturalization Service</v>
      </c>
    </row>
    <row r="205" spans="1:3" ht="11.25">
      <c r="A205" s="12">
        <v>1530</v>
      </c>
      <c r="B205" s="12" t="s">
        <v>630</v>
      </c>
      <c r="C205" s="28" t="str">
        <f t="shared" si="3"/>
        <v>1530 - Executive Office for Immigration Review</v>
      </c>
    </row>
    <row r="206" spans="1:3" ht="11.25">
      <c r="A206" s="12">
        <v>1535</v>
      </c>
      <c r="B206" s="12" t="s">
        <v>631</v>
      </c>
      <c r="C206" s="28" t="str">
        <f t="shared" si="3"/>
        <v>1535 - Community Relations Service</v>
      </c>
    </row>
    <row r="207" spans="1:3" ht="11.25">
      <c r="A207" s="12">
        <v>1540</v>
      </c>
      <c r="B207" s="12" t="s">
        <v>632</v>
      </c>
      <c r="C207" s="28" t="str">
        <f t="shared" si="3"/>
        <v>1540 - Bureau of Prisoners/Federal Prison System</v>
      </c>
    </row>
    <row r="208" spans="1:3" ht="11.25">
      <c r="A208" s="12">
        <v>1544</v>
      </c>
      <c r="B208" s="12" t="s">
        <v>633</v>
      </c>
      <c r="C208" s="28" t="str">
        <f t="shared" si="3"/>
        <v>1544 - U.S. Marshals Service</v>
      </c>
    </row>
    <row r="209" spans="1:3" ht="11.25">
      <c r="A209" s="12">
        <v>1549</v>
      </c>
      <c r="B209" s="12" t="s">
        <v>634</v>
      </c>
      <c r="C209" s="28" t="str">
        <f t="shared" si="3"/>
        <v>1549 - Federal Bureau of Investigation</v>
      </c>
    </row>
    <row r="210" spans="1:3" ht="11.25">
      <c r="A210" s="12">
        <v>1550</v>
      </c>
      <c r="B210" s="12" t="s">
        <v>4505</v>
      </c>
      <c r="C210" s="28" t="str">
        <f t="shared" si="3"/>
        <v>1550 - Office of Justice Programs</v>
      </c>
    </row>
    <row r="211" spans="1:3" ht="11.25">
      <c r="A211" s="12">
        <v>1555</v>
      </c>
      <c r="B211" s="12" t="s">
        <v>635</v>
      </c>
      <c r="C211" s="28" t="str">
        <f t="shared" si="3"/>
        <v>1555 - Executive Office for U.S. Trustees</v>
      </c>
    </row>
    <row r="212" spans="1:3" ht="11.25">
      <c r="A212" s="12">
        <v>1560</v>
      </c>
      <c r="B212" s="12" t="s">
        <v>4506</v>
      </c>
      <c r="C212" s="28" t="str">
        <f t="shared" si="3"/>
        <v>1560 - Bureau of Alcohol, Tobacco, Firearms and Explosives</v>
      </c>
    </row>
    <row r="213" spans="1:3" ht="11.25">
      <c r="A213" s="12">
        <v>1600</v>
      </c>
      <c r="B213" s="12" t="s">
        <v>636</v>
      </c>
      <c r="C213" s="28" t="str">
        <f t="shared" si="3"/>
        <v>1600 - Department of Labor</v>
      </c>
    </row>
    <row r="214" spans="1:3" ht="11.25">
      <c r="A214" s="12">
        <v>1601</v>
      </c>
      <c r="B214" s="12" t="s">
        <v>637</v>
      </c>
      <c r="C214" s="28" t="str">
        <f t="shared" si="3"/>
        <v>1601 - Immediate Office of the Secretary of Labor</v>
      </c>
    </row>
    <row r="215" spans="1:3" ht="11.25">
      <c r="A215" s="12">
        <v>1603</v>
      </c>
      <c r="B215" s="12" t="s">
        <v>4496</v>
      </c>
      <c r="C215" s="28" t="str">
        <f t="shared" si="3"/>
        <v>1603 - Office of the Solicitor</v>
      </c>
    </row>
    <row r="216" spans="1:3" ht="11.25">
      <c r="A216" s="12">
        <v>1604</v>
      </c>
      <c r="B216" s="12" t="s">
        <v>2224</v>
      </c>
      <c r="C216" s="28" t="str">
        <f t="shared" si="3"/>
        <v>1604 - Office of Inspector General</v>
      </c>
    </row>
    <row r="217" spans="1:3" ht="11.25">
      <c r="A217" s="12">
        <v>1605</v>
      </c>
      <c r="B217" s="12" t="s">
        <v>4507</v>
      </c>
      <c r="C217" s="28" t="str">
        <f t="shared" si="3"/>
        <v>1605 - Office of the Assistant Secretary for Administration and Management</v>
      </c>
    </row>
    <row r="218" spans="1:3" ht="11.25">
      <c r="A218" s="12">
        <v>1606</v>
      </c>
      <c r="B218" s="12" t="s">
        <v>638</v>
      </c>
      <c r="C218" s="28" t="str">
        <f t="shared" si="3"/>
        <v>1606 - Office of the Assistant Secretary for Policy</v>
      </c>
    </row>
    <row r="219" spans="1:3" ht="11.25">
      <c r="A219" s="12">
        <v>1607</v>
      </c>
      <c r="B219" s="12" t="s">
        <v>639</v>
      </c>
      <c r="C219" s="28" t="str">
        <f t="shared" si="3"/>
        <v>1607 - Office of the Assistant Secretary of Labor for Congressional and Intergovernmental Affairs</v>
      </c>
    </row>
    <row r="220" spans="1:3" ht="11.25">
      <c r="A220" s="12">
        <v>1608</v>
      </c>
      <c r="B220" s="12" t="s">
        <v>640</v>
      </c>
      <c r="C220" s="28" t="str">
        <f t="shared" si="3"/>
        <v>1608 - Office of Public Affairs</v>
      </c>
    </row>
    <row r="221" spans="1:3" ht="11.25">
      <c r="A221" s="12">
        <v>1609</v>
      </c>
      <c r="B221" s="12" t="s">
        <v>641</v>
      </c>
      <c r="C221" s="28" t="str">
        <f t="shared" si="3"/>
        <v>1609 - Bureau of International Labor Affairs</v>
      </c>
    </row>
    <row r="222" spans="1:3" ht="11.25">
      <c r="A222" s="12" t="s">
        <v>642</v>
      </c>
      <c r="B222" s="12" t="s">
        <v>643</v>
      </c>
      <c r="C222" s="28" t="str">
        <f t="shared" si="3"/>
        <v>160S - Office of the Secretary of Labor</v>
      </c>
    </row>
    <row r="223" spans="1:3" ht="11.25">
      <c r="A223" s="12" t="s">
        <v>644</v>
      </c>
      <c r="B223" s="12" t="s">
        <v>645</v>
      </c>
      <c r="C223" s="28" t="str">
        <f t="shared" si="3"/>
        <v>160U - Office of the Deputy Secretary of Labor</v>
      </c>
    </row>
    <row r="224" spans="1:3" ht="11.25">
      <c r="A224" s="12">
        <v>1610</v>
      </c>
      <c r="B224" s="12" t="s">
        <v>646</v>
      </c>
      <c r="C224" s="28" t="str">
        <f t="shared" si="3"/>
        <v>1610 - Office of Adjudicatory Services</v>
      </c>
    </row>
    <row r="225" spans="1:3" ht="11.25">
      <c r="A225" s="12">
        <v>1613</v>
      </c>
      <c r="B225" s="12" t="s">
        <v>647</v>
      </c>
      <c r="C225" s="28" t="str">
        <f t="shared" si="3"/>
        <v>1613 - Office of Administrative Law Judges</v>
      </c>
    </row>
    <row r="226" spans="1:3" ht="11.25">
      <c r="A226" s="12">
        <v>1615</v>
      </c>
      <c r="B226" s="12" t="s">
        <v>648</v>
      </c>
      <c r="C226" s="28" t="str">
        <f t="shared" si="3"/>
        <v>1615 - Benefits Review Board</v>
      </c>
    </row>
    <row r="227" spans="1:3" ht="11.25">
      <c r="A227" s="12">
        <v>1616</v>
      </c>
      <c r="B227" s="12" t="s">
        <v>649</v>
      </c>
      <c r="C227" s="28" t="str">
        <f t="shared" si="3"/>
        <v>1616 - Employees Compensation Appeals Board</v>
      </c>
    </row>
    <row r="228" spans="1:3" ht="11.25">
      <c r="A228" s="12">
        <v>1617</v>
      </c>
      <c r="B228" s="12" t="s">
        <v>650</v>
      </c>
      <c r="C228" s="28" t="str">
        <f t="shared" si="3"/>
        <v>1617 - Administrative Review Board</v>
      </c>
    </row>
    <row r="229" spans="1:3" ht="11.25">
      <c r="A229" s="12">
        <v>1618</v>
      </c>
      <c r="B229" s="12" t="s">
        <v>651</v>
      </c>
      <c r="C229" s="28" t="str">
        <f t="shared" si="3"/>
        <v>1618 - Office of Small Business Programs</v>
      </c>
    </row>
    <row r="230" spans="1:3" ht="11.25">
      <c r="A230" s="12">
        <v>1619</v>
      </c>
      <c r="B230" s="12" t="s">
        <v>652</v>
      </c>
      <c r="C230" s="28" t="str">
        <f t="shared" si="3"/>
        <v>1619 - Executive Secretariat</v>
      </c>
    </row>
    <row r="231" spans="1:3" ht="11.25">
      <c r="A231" s="12">
        <v>1620</v>
      </c>
      <c r="B231" s="12" t="s">
        <v>653</v>
      </c>
      <c r="C231" s="28" t="str">
        <f t="shared" si="3"/>
        <v>1620 - Office of 21st Century Workforce</v>
      </c>
    </row>
    <row r="232" spans="1:3" ht="11.25">
      <c r="A232" s="12">
        <v>1621</v>
      </c>
      <c r="B232" s="12" t="s">
        <v>4508</v>
      </c>
      <c r="C232" s="28" t="str">
        <f t="shared" si="3"/>
        <v>1621 - Employee Benefits Security Administration</v>
      </c>
    </row>
    <row r="233" spans="1:3" ht="11.25">
      <c r="A233" s="12">
        <v>1622</v>
      </c>
      <c r="B233" s="12" t="s">
        <v>654</v>
      </c>
      <c r="C233" s="28" t="str">
        <f t="shared" si="3"/>
        <v>1622 - Office of the Chief Financial Officer</v>
      </c>
    </row>
    <row r="234" spans="1:3" ht="11.25">
      <c r="A234" s="12">
        <v>1623</v>
      </c>
      <c r="B234" s="12" t="s">
        <v>655</v>
      </c>
      <c r="C234" s="28" t="str">
        <f t="shared" si="3"/>
        <v>1623 - Center for Faith-based and Community Initiatives</v>
      </c>
    </row>
    <row r="235" spans="1:3" ht="11.25">
      <c r="A235" s="12">
        <v>1625</v>
      </c>
      <c r="B235" s="12" t="s">
        <v>656</v>
      </c>
      <c r="C235" s="28" t="str">
        <f t="shared" si="3"/>
        <v>1625 - Bureau of Labor Statistics</v>
      </c>
    </row>
    <row r="236" spans="1:3" ht="11.25">
      <c r="A236" s="12">
        <v>1630</v>
      </c>
      <c r="B236" s="12" t="s">
        <v>4509</v>
      </c>
      <c r="C236" s="28" t="str">
        <f t="shared" si="3"/>
        <v>1630 - Employment and Training Administration</v>
      </c>
    </row>
    <row r="237" spans="1:3" ht="11.25">
      <c r="A237" s="12">
        <v>1631</v>
      </c>
      <c r="B237" s="12" t="s">
        <v>657</v>
      </c>
      <c r="C237" s="28" t="str">
        <f t="shared" si="3"/>
        <v>1631 - Office of Job Corps</v>
      </c>
    </row>
    <row r="238" spans="1:3" ht="11.25">
      <c r="A238" s="12">
        <v>1635</v>
      </c>
      <c r="B238" s="12" t="s">
        <v>4510</v>
      </c>
      <c r="C238" s="28" t="str">
        <f t="shared" si="3"/>
        <v>1635 - Employment Standards Administration</v>
      </c>
    </row>
    <row r="239" spans="1:3" ht="11.25">
      <c r="A239" s="12">
        <v>1645</v>
      </c>
      <c r="B239" s="12" t="s">
        <v>658</v>
      </c>
      <c r="C239" s="28" t="str">
        <f t="shared" si="3"/>
        <v>1645 - Mine Safety and Health Administration</v>
      </c>
    </row>
    <row r="240" spans="1:3" ht="11.25">
      <c r="A240" s="12">
        <v>1650</v>
      </c>
      <c r="B240" s="12" t="s">
        <v>4511</v>
      </c>
      <c r="C240" s="28" t="str">
        <f t="shared" si="3"/>
        <v>1650 - Occupational Safety and Health Administration</v>
      </c>
    </row>
    <row r="241" spans="1:3" ht="11.25">
      <c r="A241" s="12">
        <v>1653</v>
      </c>
      <c r="B241" s="12" t="s">
        <v>659</v>
      </c>
      <c r="C241" s="28" t="str">
        <f t="shared" si="3"/>
        <v>1653 - Veterans Employment and Training Services</v>
      </c>
    </row>
    <row r="242" spans="1:3" ht="11.25">
      <c r="A242" s="12">
        <v>1655</v>
      </c>
      <c r="B242" s="12" t="s">
        <v>660</v>
      </c>
      <c r="C242" s="28" t="str">
        <f t="shared" si="3"/>
        <v>1655 - Women's Bureau</v>
      </c>
    </row>
    <row r="243" spans="1:3" ht="11.25">
      <c r="A243" s="12">
        <v>1665</v>
      </c>
      <c r="B243" s="12" t="s">
        <v>661</v>
      </c>
      <c r="C243" s="28" t="str">
        <f t="shared" si="3"/>
        <v>1665 - Pension Benefit Guaranty Corporation</v>
      </c>
    </row>
    <row r="244" spans="1:3" ht="11.25">
      <c r="A244" s="12">
        <v>1667</v>
      </c>
      <c r="B244" s="12" t="s">
        <v>662</v>
      </c>
      <c r="C244" s="28" t="str">
        <f t="shared" si="3"/>
        <v>1667 - Office of Disability Employment Policy</v>
      </c>
    </row>
    <row r="245" spans="1:3" ht="11.25">
      <c r="A245" s="12">
        <v>1700</v>
      </c>
      <c r="B245" s="12" t="s">
        <v>4512</v>
      </c>
      <c r="C245" s="28" t="str">
        <f t="shared" si="3"/>
        <v>1700 - Department of the Navy</v>
      </c>
    </row>
    <row r="246" spans="1:3" ht="11.25">
      <c r="A246" s="12">
        <v>1708</v>
      </c>
      <c r="B246" s="12" t="s">
        <v>663</v>
      </c>
      <c r="C246" s="28" t="str">
        <f t="shared" si="3"/>
        <v>1708 - Immediate Office of the Secretary of the Navy</v>
      </c>
    </row>
    <row r="247" spans="1:3" ht="11.25">
      <c r="A247" s="12">
        <v>1709</v>
      </c>
      <c r="B247" s="12" t="s">
        <v>664</v>
      </c>
      <c r="C247" s="28" t="str">
        <f t="shared" si="3"/>
        <v>1709 - Navy Staff Offices</v>
      </c>
    </row>
    <row r="248" spans="1:3" ht="11.25">
      <c r="A248" s="12">
        <v>1710</v>
      </c>
      <c r="B248" s="12" t="s">
        <v>665</v>
      </c>
      <c r="C248" s="28" t="str">
        <f t="shared" si="3"/>
        <v>1710 - Navy Field Offices</v>
      </c>
    </row>
    <row r="249" spans="1:3" ht="11.25">
      <c r="A249" s="12">
        <v>1711</v>
      </c>
      <c r="B249" s="12" t="s">
        <v>666</v>
      </c>
      <c r="C249" s="28" t="str">
        <f t="shared" si="3"/>
        <v>1711 - Immediate Office of the Chief of Naval Operations</v>
      </c>
    </row>
    <row r="250" spans="1:3" ht="11.25">
      <c r="A250" s="12">
        <v>1712</v>
      </c>
      <c r="B250" s="12" t="s">
        <v>667</v>
      </c>
      <c r="C250" s="28" t="str">
        <f t="shared" si="3"/>
        <v>1712 - Navy Secretariat/Staff Offices</v>
      </c>
    </row>
    <row r="251" spans="1:3" ht="11.25">
      <c r="A251" s="12">
        <v>1714</v>
      </c>
      <c r="B251" s="12" t="s">
        <v>668</v>
      </c>
      <c r="C251" s="28" t="str">
        <f t="shared" si="3"/>
        <v>1714 - Office of Naval Research</v>
      </c>
    </row>
    <row r="252" spans="1:3" ht="11.25">
      <c r="A252" s="12">
        <v>1715</v>
      </c>
      <c r="B252" s="12" t="s">
        <v>669</v>
      </c>
      <c r="C252" s="28" t="str">
        <f t="shared" si="3"/>
        <v>1715 - Naval Intelligence Command</v>
      </c>
    </row>
    <row r="253" spans="1:3" ht="11.25">
      <c r="A253" s="12">
        <v>1718</v>
      </c>
      <c r="B253" s="12" t="s">
        <v>670</v>
      </c>
      <c r="C253" s="28" t="str">
        <f t="shared" si="3"/>
        <v>1718 - Naval Medical Command</v>
      </c>
    </row>
    <row r="254" spans="1:3" ht="11.25">
      <c r="A254" s="12">
        <v>1719</v>
      </c>
      <c r="B254" s="12" t="s">
        <v>671</v>
      </c>
      <c r="C254" s="28" t="str">
        <f t="shared" si="3"/>
        <v>1719 - Naval Air Systems Command</v>
      </c>
    </row>
    <row r="255" spans="1:3" ht="11.25">
      <c r="A255" s="12">
        <v>1722</v>
      </c>
      <c r="B255" s="12" t="s">
        <v>672</v>
      </c>
      <c r="C255" s="28" t="str">
        <f t="shared" si="3"/>
        <v>1722 - Bureau of Naval Personnel</v>
      </c>
    </row>
    <row r="256" spans="1:3" ht="11.25">
      <c r="A256" s="12">
        <v>1723</v>
      </c>
      <c r="B256" s="12" t="s">
        <v>673</v>
      </c>
      <c r="C256" s="28" t="str">
        <f t="shared" si="3"/>
        <v>1723 - Naval Supply Systems Command</v>
      </c>
    </row>
    <row r="257" spans="1:3" ht="11.25">
      <c r="A257" s="12">
        <v>1724</v>
      </c>
      <c r="B257" s="12" t="s">
        <v>674</v>
      </c>
      <c r="C257" s="28" t="str">
        <f t="shared" si="3"/>
        <v>1724 - Naval Sea Systems Command</v>
      </c>
    </row>
    <row r="258" spans="1:3" ht="11.25">
      <c r="A258" s="12">
        <v>1725</v>
      </c>
      <c r="B258" s="12" t="s">
        <v>675</v>
      </c>
      <c r="C258" s="28" t="str">
        <f t="shared" si="3"/>
        <v>1725 - Naval Facilities Engineering Command</v>
      </c>
    </row>
    <row r="259" spans="1:3" ht="11.25">
      <c r="A259" s="12">
        <v>1727</v>
      </c>
      <c r="B259" s="12" t="s">
        <v>4513</v>
      </c>
      <c r="C259" s="28" t="str">
        <f aca="true" t="shared" si="4" ref="C259:C322">A259&amp;" - "&amp;B259</f>
        <v>1727 - U.S. Marine Corps</v>
      </c>
    </row>
    <row r="260" spans="1:3" ht="11.25">
      <c r="A260" s="12">
        <v>1730</v>
      </c>
      <c r="B260" s="12" t="s">
        <v>676</v>
      </c>
      <c r="C260" s="28" t="str">
        <f t="shared" si="4"/>
        <v>1730 - Special Projects Office</v>
      </c>
    </row>
    <row r="261" spans="1:3" ht="11.25">
      <c r="A261" s="12">
        <v>1733</v>
      </c>
      <c r="B261" s="12" t="s">
        <v>677</v>
      </c>
      <c r="C261" s="28" t="str">
        <f t="shared" si="4"/>
        <v>1733 - Military Sealift Command</v>
      </c>
    </row>
    <row r="262" spans="1:3" ht="11.25">
      <c r="A262" s="12">
        <v>1739</v>
      </c>
      <c r="B262" s="12" t="s">
        <v>678</v>
      </c>
      <c r="C262" s="28" t="str">
        <f t="shared" si="4"/>
        <v>1739 - Naval Space and Warfare Systems Command</v>
      </c>
    </row>
    <row r="263" spans="1:3" ht="11.25">
      <c r="A263" s="12">
        <v>1741</v>
      </c>
      <c r="B263" s="12" t="s">
        <v>679</v>
      </c>
      <c r="C263" s="28" t="str">
        <f t="shared" si="4"/>
        <v>1741 - Naval Systems Management Activity</v>
      </c>
    </row>
    <row r="264" spans="1:3" ht="11.25">
      <c r="A264" s="12">
        <v>1752</v>
      </c>
      <c r="B264" s="12" t="s">
        <v>680</v>
      </c>
      <c r="C264" s="28" t="str">
        <f t="shared" si="4"/>
        <v>1752 - Commander, Navy Installations</v>
      </c>
    </row>
    <row r="265" spans="1:3" ht="11.25">
      <c r="A265" s="12">
        <v>1760</v>
      </c>
      <c r="B265" s="12" t="s">
        <v>681</v>
      </c>
      <c r="C265" s="28" t="str">
        <f t="shared" si="4"/>
        <v>1760 - U.S. Atlantic Fleet, Commander In Chief</v>
      </c>
    </row>
    <row r="266" spans="1:3" ht="11.25">
      <c r="A266" s="12">
        <v>1761</v>
      </c>
      <c r="B266" s="12" t="s">
        <v>682</v>
      </c>
      <c r="C266" s="28" t="str">
        <f t="shared" si="4"/>
        <v>1761 - U.S. Naval Forces, Europe</v>
      </c>
    </row>
    <row r="267" spans="1:3" ht="11.25">
      <c r="A267" s="12">
        <v>1762</v>
      </c>
      <c r="B267" s="12" t="s">
        <v>683</v>
      </c>
      <c r="C267" s="28" t="str">
        <f t="shared" si="4"/>
        <v>1762 - Chief of Naval Education and Training</v>
      </c>
    </row>
    <row r="268" spans="1:3" ht="11.25">
      <c r="A268" s="12">
        <v>1763</v>
      </c>
      <c r="B268" s="12" t="s">
        <v>684</v>
      </c>
      <c r="C268" s="28" t="str">
        <f t="shared" si="4"/>
        <v>1763 - Naval Network Operations Command</v>
      </c>
    </row>
    <row r="269" spans="1:3" ht="11.25">
      <c r="A269" s="12">
        <v>1765</v>
      </c>
      <c r="B269" s="12" t="s">
        <v>685</v>
      </c>
      <c r="C269" s="28" t="str">
        <f t="shared" si="4"/>
        <v>1765 - Naval Oceanography Command</v>
      </c>
    </row>
    <row r="270" spans="1:3" ht="11.25">
      <c r="A270" s="12">
        <v>1769</v>
      </c>
      <c r="B270" s="12" t="s">
        <v>686</v>
      </c>
      <c r="C270" s="28" t="str">
        <f t="shared" si="4"/>
        <v>1769 - Naval Security Group Command</v>
      </c>
    </row>
    <row r="271" spans="1:3" ht="11.25">
      <c r="A271" s="12">
        <v>1770</v>
      </c>
      <c r="B271" s="12" t="s">
        <v>687</v>
      </c>
      <c r="C271" s="28" t="str">
        <f t="shared" si="4"/>
        <v>1770 - U.S. Pacific Fleet, Commander in Chief</v>
      </c>
    </row>
    <row r="272" spans="1:3" ht="11.25">
      <c r="A272" s="12">
        <v>1772</v>
      </c>
      <c r="B272" s="12" t="s">
        <v>4514</v>
      </c>
      <c r="C272" s="28" t="str">
        <f t="shared" si="4"/>
        <v>1772 - Naval Reserve Force</v>
      </c>
    </row>
    <row r="273" spans="1:3" ht="11.25">
      <c r="A273" s="12">
        <v>1774</v>
      </c>
      <c r="B273" s="12" t="s">
        <v>688</v>
      </c>
      <c r="C273" s="28" t="str">
        <f t="shared" si="4"/>
        <v>1774 - Naval Special Warfare Command</v>
      </c>
    </row>
    <row r="274" spans="1:3" ht="11.25">
      <c r="A274" s="12">
        <v>1776</v>
      </c>
      <c r="B274" s="12" t="s">
        <v>689</v>
      </c>
      <c r="C274" s="28" t="str">
        <f t="shared" si="4"/>
        <v>1776 - Naval Education and Training Command</v>
      </c>
    </row>
    <row r="275" spans="1:3" ht="11.25">
      <c r="A275" s="12" t="s">
        <v>690</v>
      </c>
      <c r="B275" s="12" t="s">
        <v>691</v>
      </c>
      <c r="C275" s="28" t="str">
        <f t="shared" si="4"/>
        <v>17ZS - U.S. Special Operations Command (Navy)</v>
      </c>
    </row>
    <row r="276" spans="1:3" ht="11.25">
      <c r="A276" s="12">
        <v>1800</v>
      </c>
      <c r="B276" s="12" t="s">
        <v>692</v>
      </c>
      <c r="C276" s="28" t="str">
        <f t="shared" si="4"/>
        <v>1800 - United States Postal Service</v>
      </c>
    </row>
    <row r="277" spans="1:3" ht="11.25">
      <c r="A277" s="12">
        <v>1804</v>
      </c>
      <c r="B277" s="12" t="s">
        <v>693</v>
      </c>
      <c r="C277" s="28" t="str">
        <f t="shared" si="4"/>
        <v>1804 - Office -Inspector General of the U.S. Postal Service</v>
      </c>
    </row>
    <row r="278" spans="1:3" ht="11.25">
      <c r="A278" s="12">
        <v>1810</v>
      </c>
      <c r="B278" s="12" t="s">
        <v>694</v>
      </c>
      <c r="C278" s="28" t="str">
        <f t="shared" si="4"/>
        <v>1810 - U.S. Postal Inspection Service</v>
      </c>
    </row>
    <row r="279" spans="1:3" ht="11.25">
      <c r="A279" s="12">
        <v>1858</v>
      </c>
      <c r="B279" s="12" t="s">
        <v>695</v>
      </c>
      <c r="C279" s="28" t="str">
        <f t="shared" si="4"/>
        <v>1858 - Office of the U.S. Ambassador to the United Nations</v>
      </c>
    </row>
    <row r="280" spans="1:3" ht="11.25">
      <c r="A280" s="12">
        <v>1861</v>
      </c>
      <c r="B280" s="12" t="s">
        <v>696</v>
      </c>
      <c r="C280" s="28" t="str">
        <f t="shared" si="4"/>
        <v>1861 - Postal Rate Commission</v>
      </c>
    </row>
    <row r="281" spans="1:3" ht="11.25">
      <c r="A281" s="12">
        <v>1865</v>
      </c>
      <c r="B281" s="12" t="s">
        <v>697</v>
      </c>
      <c r="C281" s="28" t="str">
        <f t="shared" si="4"/>
        <v>1865 - Citizens' Stamp Advisory Committee</v>
      </c>
    </row>
    <row r="282" spans="1:3" ht="11.25">
      <c r="A282" s="12" t="s">
        <v>698</v>
      </c>
      <c r="B282" s="12" t="s">
        <v>699</v>
      </c>
      <c r="C282" s="28" t="str">
        <f t="shared" si="4"/>
        <v>18AP - Postal Union of the Americas and Spain and Portugal</v>
      </c>
    </row>
    <row r="283" spans="1:3" ht="11.25">
      <c r="A283" s="12">
        <v>1900</v>
      </c>
      <c r="B283" s="12" t="s">
        <v>3403</v>
      </c>
      <c r="C283" s="28" t="str">
        <f t="shared" si="4"/>
        <v>1900 - Department of State</v>
      </c>
    </row>
    <row r="284" spans="1:3" ht="11.25">
      <c r="A284" s="12">
        <v>1901</v>
      </c>
      <c r="B284" s="12" t="s">
        <v>700</v>
      </c>
      <c r="C284" s="28" t="str">
        <f t="shared" si="4"/>
        <v>1901 - Immediate Office of the Secretary of State</v>
      </c>
    </row>
    <row r="285" spans="1:3" ht="11.25">
      <c r="A285" s="12">
        <v>1902</v>
      </c>
      <c r="B285" s="12" t="s">
        <v>701</v>
      </c>
      <c r="C285" s="28" t="str">
        <f t="shared" si="4"/>
        <v>1902 - Office of the Deputy Secretary of State</v>
      </c>
    </row>
    <row r="286" spans="1:3" ht="11.25">
      <c r="A286" s="12">
        <v>1903</v>
      </c>
      <c r="B286" s="12" t="s">
        <v>702</v>
      </c>
      <c r="C286" s="28" t="str">
        <f t="shared" si="4"/>
        <v>1903 - Office of the Legal Adviser</v>
      </c>
    </row>
    <row r="287" spans="1:3" ht="11.25">
      <c r="A287" s="12">
        <v>1904</v>
      </c>
      <c r="B287" s="12" t="s">
        <v>2158</v>
      </c>
      <c r="C287" s="28" t="str">
        <f t="shared" si="4"/>
        <v>1904 - Office of the Inspector General</v>
      </c>
    </row>
    <row r="288" spans="1:3" ht="11.25">
      <c r="A288" s="12">
        <v>1905</v>
      </c>
      <c r="B288" s="12" t="s">
        <v>2214</v>
      </c>
      <c r="C288" s="28" t="str">
        <f t="shared" si="4"/>
        <v>1905 - Office of the Under Secretary for Management</v>
      </c>
    </row>
    <row r="289" spans="1:3" ht="11.25">
      <c r="A289" s="12">
        <v>1906</v>
      </c>
      <c r="B289" s="12" t="s">
        <v>703</v>
      </c>
      <c r="C289" s="28" t="str">
        <f t="shared" si="4"/>
        <v>1906 - Policy Planning Council</v>
      </c>
    </row>
    <row r="290" spans="1:3" ht="11.25">
      <c r="A290" s="12">
        <v>1907</v>
      </c>
      <c r="B290" s="12" t="s">
        <v>704</v>
      </c>
      <c r="C290" s="28" t="str">
        <f t="shared" si="4"/>
        <v>1907 - Bureau of Legislative Affairs</v>
      </c>
    </row>
    <row r="291" spans="1:3" ht="11.25">
      <c r="A291" s="12" t="s">
        <v>705</v>
      </c>
      <c r="B291" s="12" t="s">
        <v>706</v>
      </c>
      <c r="C291" s="28" t="str">
        <f t="shared" si="4"/>
        <v>190S - Office of the Secretary of State</v>
      </c>
    </row>
    <row r="292" spans="1:3" ht="11.25">
      <c r="A292" s="12">
        <v>1910</v>
      </c>
      <c r="B292" s="12" t="s">
        <v>707</v>
      </c>
      <c r="C292" s="28" t="str">
        <f t="shared" si="4"/>
        <v>1910 - Chief of Protocol</v>
      </c>
    </row>
    <row r="293" spans="1:3" ht="11.25">
      <c r="A293" s="12">
        <v>1911</v>
      </c>
      <c r="B293" s="12" t="s">
        <v>708</v>
      </c>
      <c r="C293" s="28" t="str">
        <f t="shared" si="4"/>
        <v>1911 - Office of Equal Employment Opportunity and Civil Rights</v>
      </c>
    </row>
    <row r="294" spans="1:3" ht="11.25">
      <c r="A294" s="12">
        <v>1912</v>
      </c>
      <c r="B294" s="12" t="s">
        <v>709</v>
      </c>
      <c r="C294" s="28" t="str">
        <f t="shared" si="4"/>
        <v>1912 - Coordinator for Counter-Terrorism</v>
      </c>
    </row>
    <row r="295" spans="1:3" ht="11.25">
      <c r="A295" s="12">
        <v>1913</v>
      </c>
      <c r="B295" s="12" t="s">
        <v>710</v>
      </c>
      <c r="C295" s="28" t="str">
        <f t="shared" si="4"/>
        <v>1913 - Office of the Under Secretary for Political Affairs</v>
      </c>
    </row>
    <row r="296" spans="1:3" ht="11.25">
      <c r="A296" s="12">
        <v>1914</v>
      </c>
      <c r="B296" s="12" t="s">
        <v>711</v>
      </c>
      <c r="C296" s="28" t="str">
        <f t="shared" si="4"/>
        <v>1914 - Office of the Under Secretary for Economic and Agricultural Affairs</v>
      </c>
    </row>
    <row r="297" spans="1:3" ht="11.25">
      <c r="A297" s="12">
        <v>1915</v>
      </c>
      <c r="B297" s="12" t="s">
        <v>712</v>
      </c>
      <c r="C297" s="28" t="str">
        <f t="shared" si="4"/>
        <v>1915 - Office of the Under Sec’y for Arms Control &amp; Internat’l Security Affairs</v>
      </c>
    </row>
    <row r="298" spans="1:3" ht="11.25">
      <c r="A298" s="12">
        <v>1916</v>
      </c>
      <c r="B298" s="12" t="s">
        <v>713</v>
      </c>
      <c r="C298" s="28" t="str">
        <f t="shared" si="4"/>
        <v>1916 - Counselor of the Department</v>
      </c>
    </row>
    <row r="299" spans="1:3" ht="11.25">
      <c r="A299" s="12">
        <v>1917</v>
      </c>
      <c r="B299" s="12" t="s">
        <v>714</v>
      </c>
      <c r="C299" s="28" t="str">
        <f t="shared" si="4"/>
        <v>1917 - Office of Executive Secretary</v>
      </c>
    </row>
    <row r="300" spans="1:3" ht="11.25">
      <c r="A300" s="12">
        <v>1918</v>
      </c>
      <c r="B300" s="12" t="s">
        <v>715</v>
      </c>
      <c r="C300" s="28" t="str">
        <f t="shared" si="4"/>
        <v>1918 - Chief of Staff</v>
      </c>
    </row>
    <row r="301" spans="1:3" ht="11.25">
      <c r="A301" s="12">
        <v>1921</v>
      </c>
      <c r="B301" s="12" t="s">
        <v>716</v>
      </c>
      <c r="C301" s="28" t="str">
        <f t="shared" si="4"/>
        <v>1921 - Bureau of African Affairs</v>
      </c>
    </row>
    <row r="302" spans="1:3" ht="11.25">
      <c r="A302" s="12">
        <v>1923</v>
      </c>
      <c r="B302" s="12" t="s">
        <v>717</v>
      </c>
      <c r="C302" s="28" t="str">
        <f t="shared" si="4"/>
        <v>1923 - Bureau of East Asian and Pacific Affairs</v>
      </c>
    </row>
    <row r="303" spans="1:3" ht="11.25">
      <c r="A303" s="12">
        <v>1925</v>
      </c>
      <c r="B303" s="12" t="s">
        <v>718</v>
      </c>
      <c r="C303" s="28" t="str">
        <f t="shared" si="4"/>
        <v>1925 - Bureau of European and Eurasian Affairs</v>
      </c>
    </row>
    <row r="304" spans="1:3" ht="11.25">
      <c r="A304" s="12">
        <v>1927</v>
      </c>
      <c r="B304" s="12" t="s">
        <v>719</v>
      </c>
      <c r="C304" s="28" t="str">
        <f t="shared" si="4"/>
        <v>1927 - Bureau of Western Hemisphere Affairs</v>
      </c>
    </row>
    <row r="305" spans="1:3" ht="11.25">
      <c r="A305" s="12">
        <v>1928</v>
      </c>
      <c r="B305" s="12" t="s">
        <v>720</v>
      </c>
      <c r="C305" s="28" t="str">
        <f t="shared" si="4"/>
        <v>1928 - Bureau of South Asian Affairs</v>
      </c>
    </row>
    <row r="306" spans="1:3" ht="11.25">
      <c r="A306" s="12">
        <v>1929</v>
      </c>
      <c r="B306" s="12" t="s">
        <v>721</v>
      </c>
      <c r="C306" s="28" t="str">
        <f t="shared" si="4"/>
        <v>1929 - Bureau of Near Eastern Affairs</v>
      </c>
    </row>
    <row r="307" spans="1:3" ht="11.25">
      <c r="A307" s="12">
        <v>1930</v>
      </c>
      <c r="B307" s="12" t="s">
        <v>4515</v>
      </c>
      <c r="C307" s="28" t="str">
        <f t="shared" si="4"/>
        <v>1930 - Bureau of Consular Affairs</v>
      </c>
    </row>
    <row r="308" spans="1:3" ht="11.25">
      <c r="A308" s="12">
        <v>1931</v>
      </c>
      <c r="B308" s="12" t="s">
        <v>722</v>
      </c>
      <c r="C308" s="28" t="str">
        <f t="shared" si="4"/>
        <v>1931 - Chief Financial Officer</v>
      </c>
    </row>
    <row r="309" spans="1:3" ht="11.25">
      <c r="A309" s="12">
        <v>1932</v>
      </c>
      <c r="B309" s="12" t="s">
        <v>723</v>
      </c>
      <c r="C309" s="28" t="str">
        <f t="shared" si="4"/>
        <v>1932 - Foreign Service Institute</v>
      </c>
    </row>
    <row r="310" spans="1:3" ht="11.25">
      <c r="A310" s="12">
        <v>1933</v>
      </c>
      <c r="B310" s="12" t="s">
        <v>724</v>
      </c>
      <c r="C310" s="28" t="str">
        <f t="shared" si="4"/>
        <v>1933 - Bureau of Economic and Business Affairs</v>
      </c>
    </row>
    <row r="311" spans="1:3" ht="11.25">
      <c r="A311" s="12">
        <v>1934</v>
      </c>
      <c r="B311" s="12" t="s">
        <v>725</v>
      </c>
      <c r="C311" s="28" t="str">
        <f t="shared" si="4"/>
        <v>1934 - Bureau of Overseas Buildings Operations</v>
      </c>
    </row>
    <row r="312" spans="1:3" ht="11.25">
      <c r="A312" s="12">
        <v>1935</v>
      </c>
      <c r="B312" s="12" t="s">
        <v>726</v>
      </c>
      <c r="C312" s="28" t="str">
        <f t="shared" si="4"/>
        <v>1935 - Director General of the Foreign Service and Director of Human Resource</v>
      </c>
    </row>
    <row r="313" spans="1:3" ht="11.25">
      <c r="A313" s="12">
        <v>1936</v>
      </c>
      <c r="B313" s="12" t="s">
        <v>727</v>
      </c>
      <c r="C313" s="28" t="str">
        <f t="shared" si="4"/>
        <v>1936 - Bureau of Democracy, Human Rights and Labor</v>
      </c>
    </row>
    <row r="314" spans="1:3" ht="11.25">
      <c r="A314" s="12">
        <v>1937</v>
      </c>
      <c r="B314" s="12" t="s">
        <v>728</v>
      </c>
      <c r="C314" s="28" t="str">
        <f t="shared" si="4"/>
        <v>1937 - Bureau of Administration</v>
      </c>
    </row>
    <row r="315" spans="1:3" ht="11.25">
      <c r="A315" s="12">
        <v>1938</v>
      </c>
      <c r="B315" s="12" t="s">
        <v>729</v>
      </c>
      <c r="C315" s="28" t="str">
        <f t="shared" si="4"/>
        <v>1938 - Bureau of Diplomatic Security and Office of Foreign Missions</v>
      </c>
    </row>
    <row r="316" spans="1:3" ht="11.25">
      <c r="A316" s="12">
        <v>1939</v>
      </c>
      <c r="B316" s="12" t="s">
        <v>730</v>
      </c>
      <c r="C316" s="28" t="str">
        <f t="shared" si="4"/>
        <v>1939 - Bureau of Intelligence and Research</v>
      </c>
    </row>
    <row r="317" spans="1:3" ht="11.25">
      <c r="A317" s="12">
        <v>1941</v>
      </c>
      <c r="B317" s="12" t="s">
        <v>731</v>
      </c>
      <c r="C317" s="28" t="str">
        <f t="shared" si="4"/>
        <v>1941 - Office of the Under Secretary for Global Affairs</v>
      </c>
    </row>
    <row r="318" spans="1:3" ht="11.25">
      <c r="A318" s="12">
        <v>1942</v>
      </c>
      <c r="B318" s="12" t="s">
        <v>732</v>
      </c>
      <c r="C318" s="28" t="str">
        <f t="shared" si="4"/>
        <v>1942 - Bureau of International Narcotics and Law Enforcement Affairs</v>
      </c>
    </row>
    <row r="319" spans="1:3" ht="11.25">
      <c r="A319" s="12">
        <v>1943</v>
      </c>
      <c r="B319" s="12" t="s">
        <v>733</v>
      </c>
      <c r="C319" s="28" t="str">
        <f t="shared" si="4"/>
        <v>1943 - Office of Information Resources Management</v>
      </c>
    </row>
    <row r="320" spans="1:3" ht="11.25">
      <c r="A320" s="12">
        <v>1945</v>
      </c>
      <c r="B320" s="12" t="s">
        <v>734</v>
      </c>
      <c r="C320" s="28" t="str">
        <f t="shared" si="4"/>
        <v>1945 - Bureau of International Organization Affairs</v>
      </c>
    </row>
    <row r="321" spans="1:3" ht="11.25">
      <c r="A321" s="12">
        <v>1946</v>
      </c>
      <c r="B321" s="12" t="s">
        <v>735</v>
      </c>
      <c r="C321" s="28" t="str">
        <f t="shared" si="4"/>
        <v>1946 - Bureau of Resource Management</v>
      </c>
    </row>
    <row r="322" spans="1:3" ht="11.25">
      <c r="A322" s="12">
        <v>1948</v>
      </c>
      <c r="B322" s="12" t="s">
        <v>736</v>
      </c>
      <c r="C322" s="28" t="str">
        <f t="shared" si="4"/>
        <v>1948 - Bureau of Oceans &amp; Internat’l Environmental &amp; Scientific Affairs</v>
      </c>
    </row>
    <row r="323" spans="1:3" ht="11.25">
      <c r="A323" s="12">
        <v>1950</v>
      </c>
      <c r="B323" s="12" t="s">
        <v>737</v>
      </c>
      <c r="C323" s="28" t="str">
        <f aca="true" t="shared" si="5" ref="C323:C386">A323&amp;" - "&amp;B323</f>
        <v>1950 - Bureau of Political-Military Affairs</v>
      </c>
    </row>
    <row r="324" spans="1:3" ht="11.25">
      <c r="A324" s="12">
        <v>1951</v>
      </c>
      <c r="B324" s="12" t="s">
        <v>738</v>
      </c>
      <c r="C324" s="28" t="str">
        <f t="shared" si="5"/>
        <v>1951 - Assistant Secretary for Arms Control</v>
      </c>
    </row>
    <row r="325" spans="1:3" ht="11.25">
      <c r="A325" s="12">
        <v>1952</v>
      </c>
      <c r="B325" s="12" t="s">
        <v>739</v>
      </c>
      <c r="C325" s="28" t="str">
        <f t="shared" si="5"/>
        <v>1952 - Bureau of Public Affairs</v>
      </c>
    </row>
    <row r="326" spans="1:3" ht="11.25">
      <c r="A326" s="12">
        <v>1953</v>
      </c>
      <c r="B326" s="12" t="s">
        <v>740</v>
      </c>
      <c r="C326" s="28" t="str">
        <f t="shared" si="5"/>
        <v>1953 - Bureau of Educational and Cultural Affairs</v>
      </c>
    </row>
    <row r="327" spans="1:3" ht="11.25">
      <c r="A327" s="12">
        <v>1954</v>
      </c>
      <c r="B327" s="12" t="s">
        <v>741</v>
      </c>
      <c r="C327" s="28" t="str">
        <f t="shared" si="5"/>
        <v>1954 - Bureau of Population, Refugees and Migration</v>
      </c>
    </row>
    <row r="328" spans="1:3" ht="11.25">
      <c r="A328" s="12">
        <v>1955</v>
      </c>
      <c r="B328" s="12" t="s">
        <v>742</v>
      </c>
      <c r="C328" s="28" t="str">
        <f t="shared" si="5"/>
        <v>1955 - Assistant Secretary for Non-Proliferation</v>
      </c>
    </row>
    <row r="329" spans="1:3" ht="11.25">
      <c r="A329" s="12">
        <v>1956</v>
      </c>
      <c r="B329" s="12" t="s">
        <v>743</v>
      </c>
      <c r="C329" s="28" t="str">
        <f t="shared" si="5"/>
        <v>1956 - Assistant Secretary for Verification and Compliance</v>
      </c>
    </row>
    <row r="330" spans="1:3" ht="11.25">
      <c r="A330" s="12">
        <v>1957</v>
      </c>
      <c r="B330" s="12" t="s">
        <v>744</v>
      </c>
      <c r="C330" s="28" t="str">
        <f t="shared" si="5"/>
        <v>1957 - International Public Information Core Group Secretariat</v>
      </c>
    </row>
    <row r="331" spans="1:3" ht="11.25">
      <c r="A331" s="12">
        <v>1958</v>
      </c>
      <c r="B331" s="12" t="s">
        <v>745</v>
      </c>
      <c r="C331" s="28" t="str">
        <f t="shared" si="5"/>
        <v>1958 - Office of U.S. Ambassador to the United Nations</v>
      </c>
    </row>
    <row r="332" spans="1:3" ht="11.25">
      <c r="A332" s="12">
        <v>1959</v>
      </c>
      <c r="B332" s="12" t="s">
        <v>746</v>
      </c>
      <c r="C332" s="28" t="str">
        <f t="shared" si="5"/>
        <v>1959 - Office of International Information Programs</v>
      </c>
    </row>
    <row r="333" spans="1:3" ht="11.25">
      <c r="A333" s="12">
        <v>1959</v>
      </c>
      <c r="B333" s="12" t="s">
        <v>746</v>
      </c>
      <c r="C333" s="28" t="str">
        <f t="shared" si="5"/>
        <v>1959 - Office of International Information Programs</v>
      </c>
    </row>
    <row r="334" spans="1:3" ht="11.25">
      <c r="A334" s="12" t="s">
        <v>747</v>
      </c>
      <c r="B334" s="12" t="s">
        <v>748</v>
      </c>
      <c r="C334" s="28" t="str">
        <f t="shared" si="5"/>
        <v>195A - Eisenhower Exchange Fellowship Program</v>
      </c>
    </row>
    <row r="335" spans="1:3" ht="11.25">
      <c r="A335" s="12" t="s">
        <v>749</v>
      </c>
      <c r="B335" s="12" t="s">
        <v>750</v>
      </c>
      <c r="C335" s="28" t="str">
        <f t="shared" si="5"/>
        <v>195B - Israeli Arab Scholarship Program</v>
      </c>
    </row>
    <row r="336" spans="1:3" ht="11.25">
      <c r="A336" s="12" t="s">
        <v>751</v>
      </c>
      <c r="B336" s="12" t="s">
        <v>752</v>
      </c>
      <c r="C336" s="28" t="str">
        <f t="shared" si="5"/>
        <v>195C - Broadcasting Board of Governors</v>
      </c>
    </row>
    <row r="337" spans="1:3" ht="11.25">
      <c r="A337" s="12">
        <v>1960</v>
      </c>
      <c r="B337" s="12" t="s">
        <v>753</v>
      </c>
      <c r="C337" s="28" t="str">
        <f t="shared" si="5"/>
        <v>1960 - Artistic Ambassador Advisory Committee</v>
      </c>
    </row>
    <row r="338" spans="1:3" ht="11.25">
      <c r="A338" s="12">
        <v>1961</v>
      </c>
      <c r="B338" s="12" t="s">
        <v>754</v>
      </c>
      <c r="C338" s="28" t="str">
        <f t="shared" si="5"/>
        <v>1961 - Board of Foreign Scholarships</v>
      </c>
    </row>
    <row r="339" spans="1:3" ht="11.25">
      <c r="A339" s="12">
        <v>1962</v>
      </c>
      <c r="B339" s="12" t="s">
        <v>755</v>
      </c>
      <c r="C339" s="28" t="str">
        <f t="shared" si="5"/>
        <v>1962 - Cultural Property Advisory Committee</v>
      </c>
    </row>
    <row r="340" spans="1:3" ht="11.25">
      <c r="A340" s="12">
        <v>1963</v>
      </c>
      <c r="B340" s="12" t="s">
        <v>756</v>
      </c>
      <c r="C340" s="28" t="str">
        <f t="shared" si="5"/>
        <v>1963 - U.S. Advisory Commission on Public Diplomacy</v>
      </c>
    </row>
    <row r="341" spans="1:3" ht="11.25">
      <c r="A341" s="12">
        <v>1964</v>
      </c>
      <c r="B341" s="12" t="s">
        <v>757</v>
      </c>
      <c r="C341" s="28" t="str">
        <f t="shared" si="5"/>
        <v>1964 - J. William Fulbright Foreign Scholarship Board</v>
      </c>
    </row>
    <row r="342" spans="1:3" ht="11.25">
      <c r="A342" s="12">
        <v>1965</v>
      </c>
      <c r="B342" s="12" t="s">
        <v>758</v>
      </c>
      <c r="C342" s="28" t="str">
        <f t="shared" si="5"/>
        <v>1965 - Center for Cultural and Technical Interchange Between East and West</v>
      </c>
    </row>
    <row r="343" spans="1:3" ht="11.25">
      <c r="A343" s="12">
        <v>1966</v>
      </c>
      <c r="B343" s="12" t="s">
        <v>759</v>
      </c>
      <c r="C343" s="28" t="str">
        <f t="shared" si="5"/>
        <v>1966 - Eastern Europe Student Exchange Program</v>
      </c>
    </row>
    <row r="344" spans="1:3" ht="11.25">
      <c r="A344" s="12">
        <v>1967</v>
      </c>
      <c r="B344" s="12" t="s">
        <v>760</v>
      </c>
      <c r="C344" s="28" t="str">
        <f t="shared" si="5"/>
        <v>1967 - Center for Cultural and Technical Interchange Between North and South</v>
      </c>
    </row>
    <row r="345" spans="1:3" ht="11.25">
      <c r="A345" s="12">
        <v>1968</v>
      </c>
      <c r="B345" s="12" t="s">
        <v>761</v>
      </c>
      <c r="C345" s="28" t="str">
        <f t="shared" si="5"/>
        <v>1968 - Russian Far East Technical Assistance Center</v>
      </c>
    </row>
    <row r="346" spans="1:3" ht="11.25">
      <c r="A346" s="12">
        <v>1969</v>
      </c>
      <c r="B346" s="12" t="s">
        <v>762</v>
      </c>
      <c r="C346" s="28" t="str">
        <f t="shared" si="5"/>
        <v>1969 - National Endowment for Democracy</v>
      </c>
    </row>
    <row r="347" spans="1:3" ht="11.25">
      <c r="A347" s="12">
        <v>1991</v>
      </c>
      <c r="B347" s="12" t="s">
        <v>763</v>
      </c>
      <c r="C347" s="28" t="str">
        <f t="shared" si="5"/>
        <v>1991 - American Institute in Taiwan</v>
      </c>
    </row>
    <row r="348" spans="1:3" ht="11.25">
      <c r="A348" s="12">
        <v>1993</v>
      </c>
      <c r="B348" s="12" t="s">
        <v>764</v>
      </c>
      <c r="C348" s="28" t="str">
        <f t="shared" si="5"/>
        <v>1993 - Asia Foundation</v>
      </c>
    </row>
    <row r="349" spans="1:3" ht="11.25">
      <c r="A349" s="12" t="s">
        <v>765</v>
      </c>
      <c r="B349" s="12" t="s">
        <v>766</v>
      </c>
      <c r="C349" s="28" t="str">
        <f t="shared" si="5"/>
        <v>19AA - Inter-American Institute for Cooperation on Agriculture</v>
      </c>
    </row>
    <row r="350" spans="1:3" ht="11.25">
      <c r="A350" s="12" t="s">
        <v>767</v>
      </c>
      <c r="B350" s="12" t="s">
        <v>768</v>
      </c>
      <c r="C350" s="28" t="str">
        <f t="shared" si="5"/>
        <v>19AG - Pan-American Institute of Geography and History</v>
      </c>
    </row>
    <row r="351" spans="1:3" ht="11.25">
      <c r="A351" s="12" t="s">
        <v>769</v>
      </c>
      <c r="B351" s="12" t="s">
        <v>770</v>
      </c>
      <c r="C351" s="28" t="str">
        <f t="shared" si="5"/>
        <v>19AH - Pan-American Health Organization</v>
      </c>
    </row>
    <row r="352" spans="1:3" ht="11.25">
      <c r="A352" s="12" t="s">
        <v>771</v>
      </c>
      <c r="B352" s="12" t="s">
        <v>772</v>
      </c>
      <c r="C352" s="28" t="str">
        <f t="shared" si="5"/>
        <v>19AN - Inter-American Indian Institute</v>
      </c>
    </row>
    <row r="353" spans="1:3" ht="11.25">
      <c r="A353" s="12" t="s">
        <v>773</v>
      </c>
      <c r="B353" s="12" t="s">
        <v>774</v>
      </c>
      <c r="C353" s="28" t="str">
        <f t="shared" si="5"/>
        <v>19AR - Pan-American Railway Congress Association</v>
      </c>
    </row>
    <row r="354" spans="1:3" ht="11.25">
      <c r="A354" s="12" t="s">
        <v>775</v>
      </c>
      <c r="B354" s="12" t="s">
        <v>776</v>
      </c>
      <c r="C354" s="28" t="str">
        <f t="shared" si="5"/>
        <v>19AS - Organization of American States</v>
      </c>
    </row>
    <row r="355" spans="1:3" ht="11.25">
      <c r="A355" s="12" t="s">
        <v>777</v>
      </c>
      <c r="B355" s="12" t="s">
        <v>778</v>
      </c>
      <c r="C355" s="28" t="str">
        <f t="shared" si="5"/>
        <v>19BC - U.S. and Canada International Boundary Commission</v>
      </c>
    </row>
    <row r="356" spans="1:3" ht="11.25">
      <c r="A356" s="12" t="s">
        <v>779</v>
      </c>
      <c r="B356" s="12" t="s">
        <v>780</v>
      </c>
      <c r="C356" s="28" t="str">
        <f t="shared" si="5"/>
        <v>19BE - U.S. and Canada Border Environment Cooperation Commission</v>
      </c>
    </row>
    <row r="357" spans="1:3" ht="11.25">
      <c r="A357" s="12" t="s">
        <v>781</v>
      </c>
      <c r="B357" s="12" t="s">
        <v>782</v>
      </c>
      <c r="C357" s="28" t="str">
        <f t="shared" si="5"/>
        <v>19BJ - U.S. and Canada International Joint Commission</v>
      </c>
    </row>
    <row r="358" spans="1:3" ht="11.25">
      <c r="A358" s="12" t="s">
        <v>4516</v>
      </c>
      <c r="B358" s="12" t="s">
        <v>4517</v>
      </c>
      <c r="C358" s="28" t="str">
        <f t="shared" si="5"/>
        <v>19BM - U.S. and Mexico International Boundary and Water Commission</v>
      </c>
    </row>
    <row r="359" spans="1:3" ht="11.25">
      <c r="A359" s="12" t="s">
        <v>783</v>
      </c>
      <c r="B359" s="12" t="s">
        <v>784</v>
      </c>
      <c r="C359" s="28" t="str">
        <f t="shared" si="5"/>
        <v>19CB - International Natural Rubber Organization</v>
      </c>
    </row>
    <row r="360" spans="1:3" ht="11.25">
      <c r="A360" s="12" t="s">
        <v>785</v>
      </c>
      <c r="B360" s="12" t="s">
        <v>786</v>
      </c>
      <c r="C360" s="28" t="str">
        <f t="shared" si="5"/>
        <v>19CC - International Cotton Advisory Committee</v>
      </c>
    </row>
    <row r="361" spans="1:3" ht="11.25">
      <c r="A361" s="12" t="s">
        <v>787</v>
      </c>
      <c r="B361" s="12" t="s">
        <v>788</v>
      </c>
      <c r="C361" s="28" t="str">
        <f t="shared" si="5"/>
        <v>19CF - International Coffee Organization</v>
      </c>
    </row>
    <row r="362" spans="1:3" ht="11.25">
      <c r="A362" s="12" t="s">
        <v>789</v>
      </c>
      <c r="B362" s="12" t="s">
        <v>790</v>
      </c>
      <c r="C362" s="28" t="str">
        <f t="shared" si="5"/>
        <v>19CJ - International Jute Organization</v>
      </c>
    </row>
    <row r="363" spans="1:3" ht="11.25">
      <c r="A363" s="12" t="s">
        <v>791</v>
      </c>
      <c r="B363" s="12" t="s">
        <v>792</v>
      </c>
      <c r="C363" s="28" t="str">
        <f t="shared" si="5"/>
        <v>19CL - International Lead and Zinc Study Group</v>
      </c>
    </row>
    <row r="364" spans="1:3" ht="11.25">
      <c r="A364" s="12" t="s">
        <v>793</v>
      </c>
      <c r="B364" s="12" t="s">
        <v>794</v>
      </c>
      <c r="C364" s="28" t="str">
        <f t="shared" si="5"/>
        <v>19CR - International Rubber Study Group</v>
      </c>
    </row>
    <row r="365" spans="1:3" ht="11.25">
      <c r="A365" s="12" t="s">
        <v>795</v>
      </c>
      <c r="B365" s="12" t="s">
        <v>796</v>
      </c>
      <c r="C365" s="28" t="str">
        <f t="shared" si="5"/>
        <v>19CS - International Sugar Organization</v>
      </c>
    </row>
    <row r="366" spans="1:3" ht="11.25">
      <c r="A366" s="12" t="s">
        <v>797</v>
      </c>
      <c r="B366" s="12" t="s">
        <v>798</v>
      </c>
      <c r="C366" s="28" t="str">
        <f t="shared" si="5"/>
        <v>19CU - International Copper Study Group</v>
      </c>
    </row>
    <row r="367" spans="1:3" ht="11.25">
      <c r="A367" s="12" t="s">
        <v>799</v>
      </c>
      <c r="B367" s="12" t="s">
        <v>800</v>
      </c>
      <c r="C367" s="28" t="str">
        <f t="shared" si="5"/>
        <v>19CV - International Office of the Vine and Wine</v>
      </c>
    </row>
    <row r="368" spans="1:3" ht="11.25">
      <c r="A368" s="12" t="s">
        <v>801</v>
      </c>
      <c r="B368" s="12" t="s">
        <v>802</v>
      </c>
      <c r="C368" s="28" t="str">
        <f t="shared" si="5"/>
        <v>19CW - International Wheat Council</v>
      </c>
    </row>
    <row r="369" spans="1:3" ht="11.25">
      <c r="A369" s="12" t="s">
        <v>803</v>
      </c>
      <c r="B369" s="12" t="s">
        <v>804</v>
      </c>
      <c r="C369" s="28" t="str">
        <f t="shared" si="5"/>
        <v>19CX - International Tropical Timber Organization</v>
      </c>
    </row>
    <row r="370" spans="1:3" ht="11.25">
      <c r="A370" s="12" t="s">
        <v>805</v>
      </c>
      <c r="B370" s="12" t="s">
        <v>806</v>
      </c>
      <c r="C370" s="28" t="str">
        <f t="shared" si="5"/>
        <v>19DC - Permanent Joint Board on Defense – U.S. &amp; Canada</v>
      </c>
    </row>
    <row r="371" spans="1:3" ht="11.25">
      <c r="A371" s="12" t="s">
        <v>807</v>
      </c>
      <c r="B371" s="12" t="s">
        <v>808</v>
      </c>
      <c r="C371" s="28" t="str">
        <f t="shared" si="5"/>
        <v>19DM - Joint Mexican-United States Defense Commission</v>
      </c>
    </row>
    <row r="372" spans="1:3" ht="11.25">
      <c r="A372" s="12" t="s">
        <v>809</v>
      </c>
      <c r="B372" s="12" t="s">
        <v>810</v>
      </c>
      <c r="C372" s="28" t="str">
        <f t="shared" si="5"/>
        <v>19EC - International Agency for Research on Cancer</v>
      </c>
    </row>
    <row r="373" spans="1:3" ht="11.25">
      <c r="A373" s="12" t="s">
        <v>811</v>
      </c>
      <c r="B373" s="12" t="s">
        <v>812</v>
      </c>
      <c r="C373" s="28" t="str">
        <f t="shared" si="5"/>
        <v>19EM - International Bureau of Weights and Measures</v>
      </c>
    </row>
    <row r="374" spans="1:3" ht="11.25">
      <c r="A374" s="12" t="s">
        <v>813</v>
      </c>
      <c r="B374" s="12" t="s">
        <v>814</v>
      </c>
      <c r="C374" s="28" t="str">
        <f t="shared" si="5"/>
        <v>19EP - Internat’l Cntr -- Study of the Preserv. &amp; Restoration of Cultural Property</v>
      </c>
    </row>
    <row r="375" spans="1:3" ht="11.25">
      <c r="A375" s="12" t="s">
        <v>815</v>
      </c>
      <c r="B375" s="12" t="s">
        <v>816</v>
      </c>
      <c r="C375" s="28" t="str">
        <f t="shared" si="5"/>
        <v>19ES - International Seed Testing Association</v>
      </c>
    </row>
    <row r="376" spans="1:3" ht="11.25">
      <c r="A376" s="12" t="s">
        <v>817</v>
      </c>
      <c r="B376" s="12" t="s">
        <v>818</v>
      </c>
      <c r="C376" s="28" t="str">
        <f t="shared" si="5"/>
        <v>19EV - International Union for the Protection of New Varieties of Plants</v>
      </c>
    </row>
    <row r="377" spans="1:3" ht="11.25">
      <c r="A377" s="12" t="s">
        <v>819</v>
      </c>
      <c r="B377" s="12" t="s">
        <v>820</v>
      </c>
      <c r="C377" s="28" t="str">
        <f t="shared" si="5"/>
        <v>19EZ - International Office of Epizootics</v>
      </c>
    </row>
    <row r="378" spans="1:3" ht="11.25">
      <c r="A378" s="12" t="s">
        <v>821</v>
      </c>
      <c r="B378" s="12" t="s">
        <v>822</v>
      </c>
      <c r="C378" s="28" t="str">
        <f t="shared" si="5"/>
        <v>19FA - North Atlantic Salmon Conservation Organization</v>
      </c>
    </row>
    <row r="379" spans="1:3" ht="11.25">
      <c r="A379" s="12" t="s">
        <v>823</v>
      </c>
      <c r="B379" s="12" t="s">
        <v>824</v>
      </c>
      <c r="C379" s="28" t="str">
        <f t="shared" si="5"/>
        <v>19FD - Pacific Salmon Commission</v>
      </c>
    </row>
    <row r="380" spans="1:3" ht="11.25">
      <c r="A380" s="12" t="s">
        <v>825</v>
      </c>
      <c r="B380" s="12" t="s">
        <v>826</v>
      </c>
      <c r="C380" s="28" t="str">
        <f t="shared" si="5"/>
        <v>19FE - International Council for the Exploration of the Sea</v>
      </c>
    </row>
    <row r="381" spans="1:3" ht="11.25">
      <c r="A381" s="12" t="s">
        <v>827</v>
      </c>
      <c r="B381" s="12" t="s">
        <v>828</v>
      </c>
      <c r="C381" s="28" t="str">
        <f t="shared" si="5"/>
        <v>19FG - Great Lakes Fishery Commission</v>
      </c>
    </row>
    <row r="382" spans="1:3" ht="11.25">
      <c r="A382" s="12" t="s">
        <v>829</v>
      </c>
      <c r="B382" s="12" t="s">
        <v>1081</v>
      </c>
      <c r="C382" s="28" t="str">
        <f t="shared" si="5"/>
        <v>19FH - International Pacific Halibut Commission</v>
      </c>
    </row>
    <row r="383" spans="1:3" ht="11.25">
      <c r="A383" s="12" t="s">
        <v>1082</v>
      </c>
      <c r="B383" s="12" t="s">
        <v>1083</v>
      </c>
      <c r="C383" s="28" t="str">
        <f t="shared" si="5"/>
        <v>19FK - North Pacific Anadromous Fish Commission</v>
      </c>
    </row>
    <row r="384" spans="1:3" ht="11.25">
      <c r="A384" s="12" t="s">
        <v>1084</v>
      </c>
      <c r="B384" s="12" t="s">
        <v>1085</v>
      </c>
      <c r="C384" s="28" t="str">
        <f t="shared" si="5"/>
        <v>19FL - International Commission for the Conservation of Atlantic Tunas</v>
      </c>
    </row>
    <row r="385" spans="1:3" ht="11.25">
      <c r="A385" s="12" t="s">
        <v>1086</v>
      </c>
      <c r="B385" s="12" t="s">
        <v>1087</v>
      </c>
      <c r="C385" s="28" t="str">
        <f t="shared" si="5"/>
        <v>19FN - Northwest Atlantic Fisheries Organization</v>
      </c>
    </row>
    <row r="386" spans="1:3" ht="11.25">
      <c r="A386" s="12" t="s">
        <v>1088</v>
      </c>
      <c r="B386" s="12" t="s">
        <v>1089</v>
      </c>
      <c r="C386" s="28" t="str">
        <f t="shared" si="5"/>
        <v>19FR - Commission for the Conservation of Antarctic Marine Living Resources</v>
      </c>
    </row>
    <row r="387" spans="1:3" ht="11.25">
      <c r="A387" s="12" t="s">
        <v>1090</v>
      </c>
      <c r="B387" s="12" t="s">
        <v>1091</v>
      </c>
      <c r="C387" s="28" t="str">
        <f aca="true" t="shared" si="6" ref="C387:C450">A387&amp;" - "&amp;B387</f>
        <v>19FT - Inter-American Tropical Tuna Commission</v>
      </c>
    </row>
    <row r="388" spans="1:3" ht="11.25">
      <c r="A388" s="12" t="s">
        <v>1092</v>
      </c>
      <c r="B388" s="12" t="s">
        <v>1093</v>
      </c>
      <c r="C388" s="28" t="str">
        <f t="shared" si="6"/>
        <v>19FW - International Whaling Commission</v>
      </c>
    </row>
    <row r="389" spans="1:3" ht="11.25">
      <c r="A389" s="12" t="s">
        <v>1094</v>
      </c>
      <c r="B389" s="12" t="s">
        <v>1095</v>
      </c>
      <c r="C389" s="28" t="str">
        <f t="shared" si="6"/>
        <v>19FY - North Pacific Marine Science Organization</v>
      </c>
    </row>
    <row r="390" spans="1:3" ht="11.25">
      <c r="A390" s="12" t="s">
        <v>1096</v>
      </c>
      <c r="B390" s="12" t="s">
        <v>1097</v>
      </c>
      <c r="C390" s="28" t="str">
        <f t="shared" si="6"/>
        <v>19LA - International Bureau of the Permanent Court of Arbitration</v>
      </c>
    </row>
    <row r="391" spans="1:3" ht="11.25">
      <c r="A391" s="12" t="s">
        <v>1098</v>
      </c>
      <c r="B391" s="12" t="s">
        <v>1099</v>
      </c>
      <c r="C391" s="28" t="str">
        <f t="shared" si="6"/>
        <v>19LH - Hague Conference on Private International Law</v>
      </c>
    </row>
    <row r="392" spans="1:3" ht="11.25">
      <c r="A392" s="12" t="s">
        <v>1100</v>
      </c>
      <c r="B392" s="12" t="s">
        <v>1101</v>
      </c>
      <c r="C392" s="28" t="str">
        <f t="shared" si="6"/>
        <v>19LM - International Organization for Legal Metrology</v>
      </c>
    </row>
    <row r="393" spans="1:3" ht="11.25">
      <c r="A393" s="12" t="s">
        <v>1102</v>
      </c>
      <c r="B393" s="12" t="s">
        <v>1103</v>
      </c>
      <c r="C393" s="28" t="str">
        <f t="shared" si="6"/>
        <v>19LU - International Institute for the Unification of Private Law</v>
      </c>
    </row>
    <row r="394" spans="1:3" ht="11.25">
      <c r="A394" s="12" t="s">
        <v>1104</v>
      </c>
      <c r="B394" s="12" t="s">
        <v>1105</v>
      </c>
      <c r="C394" s="28" t="str">
        <f t="shared" si="6"/>
        <v>19MC - U.N. Memorial Cemetery Commission</v>
      </c>
    </row>
    <row r="395" spans="1:3" ht="11.25">
      <c r="A395" s="12" t="s">
        <v>1106</v>
      </c>
      <c r="B395" s="12" t="s">
        <v>1107</v>
      </c>
      <c r="C395" s="28" t="str">
        <f t="shared" si="6"/>
        <v>19ME - International Organization for Migration</v>
      </c>
    </row>
    <row r="396" spans="1:3" ht="11.25">
      <c r="A396" s="12" t="s">
        <v>1108</v>
      </c>
      <c r="B396" s="12" t="s">
        <v>1109</v>
      </c>
      <c r="C396" s="28" t="str">
        <f t="shared" si="6"/>
        <v>19MR - International Committee of the Red Cross</v>
      </c>
    </row>
    <row r="397" spans="1:3" ht="11.25">
      <c r="A397" s="12" t="s">
        <v>1110</v>
      </c>
      <c r="B397" s="12" t="s">
        <v>1111</v>
      </c>
      <c r="C397" s="28" t="str">
        <f t="shared" si="6"/>
        <v>19NH - International Hydrographic Organization</v>
      </c>
    </row>
    <row r="398" spans="1:3" ht="11.25">
      <c r="A398" s="12" t="s">
        <v>1112</v>
      </c>
      <c r="B398" s="12" t="s">
        <v>1113</v>
      </c>
      <c r="C398" s="28" t="str">
        <f t="shared" si="6"/>
        <v>19PC - Canada-United States Interparliamentary Group</v>
      </c>
    </row>
    <row r="399" spans="1:3" ht="11.25">
      <c r="A399" s="12" t="s">
        <v>1114</v>
      </c>
      <c r="B399" s="12" t="s">
        <v>1115</v>
      </c>
      <c r="C399" s="28" t="str">
        <f t="shared" si="6"/>
        <v>19PM - Mexico-United States Interparliamentary Group</v>
      </c>
    </row>
    <row r="400" spans="1:3" ht="11.25">
      <c r="A400" s="12" t="s">
        <v>1116</v>
      </c>
      <c r="B400" s="12" t="s">
        <v>1117</v>
      </c>
      <c r="C400" s="28" t="str">
        <f t="shared" si="6"/>
        <v>19PU - Interparliamentary Union</v>
      </c>
    </row>
    <row r="401" spans="1:3" ht="11.25">
      <c r="A401" s="12" t="s">
        <v>1118</v>
      </c>
      <c r="B401" s="12" t="s">
        <v>1119</v>
      </c>
      <c r="C401" s="28" t="str">
        <f t="shared" si="6"/>
        <v>19RA - North Atlantic Assembly</v>
      </c>
    </row>
    <row r="402" spans="1:3" ht="11.25">
      <c r="A402" s="12" t="s">
        <v>1120</v>
      </c>
      <c r="B402" s="12" t="s">
        <v>1121</v>
      </c>
      <c r="C402" s="28" t="str">
        <f t="shared" si="6"/>
        <v>19RC - Colombo Plan Council for Technical Cooperation</v>
      </c>
    </row>
    <row r="403" spans="1:3" ht="11.25">
      <c r="A403" s="12" t="s">
        <v>1122</v>
      </c>
      <c r="B403" s="12" t="s">
        <v>1123</v>
      </c>
      <c r="C403" s="28" t="str">
        <f t="shared" si="6"/>
        <v>19RD - Colombo Plan for Coop. Econ. &amp; Social Develop. in Asia and the Pacific</v>
      </c>
    </row>
    <row r="404" spans="1:3" ht="11.25">
      <c r="A404" s="12" t="s">
        <v>1124</v>
      </c>
      <c r="B404" s="12" t="s">
        <v>1125</v>
      </c>
      <c r="C404" s="28" t="str">
        <f t="shared" si="6"/>
        <v>19RE - Organization for Economic Cooperation and Development</v>
      </c>
    </row>
    <row r="405" spans="1:3" ht="11.25">
      <c r="A405" s="12" t="s">
        <v>1126</v>
      </c>
      <c r="B405" s="12" t="s">
        <v>1127</v>
      </c>
      <c r="C405" s="28" t="str">
        <f t="shared" si="6"/>
        <v>19RJ - Asia-Pacific Economic Cooperation</v>
      </c>
    </row>
    <row r="406" spans="1:3" ht="11.25">
      <c r="A406" s="12" t="s">
        <v>1128</v>
      </c>
      <c r="B406" s="12" t="s">
        <v>1129</v>
      </c>
      <c r="C406" s="28" t="str">
        <f t="shared" si="6"/>
        <v>19RN - North Atlantic Treaty Organization</v>
      </c>
    </row>
    <row r="407" spans="1:3" ht="11.25">
      <c r="A407" s="12" t="s">
        <v>1130</v>
      </c>
      <c r="B407" s="12" t="s">
        <v>1131</v>
      </c>
      <c r="C407" s="28" t="str">
        <f t="shared" si="6"/>
        <v>19RP - South Pacific Commission</v>
      </c>
    </row>
    <row r="408" spans="1:3" ht="11.25">
      <c r="A408" s="12" t="s">
        <v>1132</v>
      </c>
      <c r="B408" s="12" t="s">
        <v>1133</v>
      </c>
      <c r="C408" s="28" t="str">
        <f t="shared" si="6"/>
        <v>19TB - Office of the Under Secretary for Public Diplomacy and Public Affairs</v>
      </c>
    </row>
    <row r="409" spans="1:3" ht="11.25">
      <c r="A409" s="12" t="s">
        <v>1134</v>
      </c>
      <c r="B409" s="12" t="s">
        <v>1135</v>
      </c>
      <c r="C409" s="28" t="str">
        <f t="shared" si="6"/>
        <v>19TC - Customs Cooperation Council</v>
      </c>
    </row>
    <row r="410" spans="1:3" ht="11.25">
      <c r="A410" s="12" t="s">
        <v>1136</v>
      </c>
      <c r="B410" s="12" t="s">
        <v>1137</v>
      </c>
      <c r="C410" s="28" t="str">
        <f t="shared" si="6"/>
        <v>19TP - International Bureau for the Publication of Customs Tariffs</v>
      </c>
    </row>
    <row r="411" spans="1:3" ht="11.25">
      <c r="A411" s="12" t="s">
        <v>1138</v>
      </c>
      <c r="B411" s="12" t="s">
        <v>1139</v>
      </c>
      <c r="C411" s="28" t="str">
        <f t="shared" si="6"/>
        <v>19TT - General Agreement on Tariffs and Trade</v>
      </c>
    </row>
    <row r="412" spans="1:3" ht="11.25">
      <c r="A412" s="12" t="s">
        <v>1140</v>
      </c>
      <c r="B412" s="12" t="s">
        <v>1141</v>
      </c>
      <c r="C412" s="28" t="str">
        <f t="shared" si="6"/>
        <v>19TW - World Tourism Organization</v>
      </c>
    </row>
    <row r="413" spans="1:3" ht="11.25">
      <c r="A413" s="12" t="s">
        <v>1142</v>
      </c>
      <c r="B413" s="12" t="s">
        <v>1143</v>
      </c>
      <c r="C413" s="28" t="str">
        <f t="shared" si="6"/>
        <v>19TX - Bureau of International Expositions</v>
      </c>
    </row>
    <row r="414" spans="1:3" ht="11.25">
      <c r="A414" s="12" t="s">
        <v>1144</v>
      </c>
      <c r="B414" s="12" t="s">
        <v>1145</v>
      </c>
      <c r="C414" s="28" t="str">
        <f t="shared" si="6"/>
        <v>19UA - International Civil Aviation Organization</v>
      </c>
    </row>
    <row r="415" spans="1:3" ht="11.25">
      <c r="A415" s="12" t="s">
        <v>1146</v>
      </c>
      <c r="B415" s="12" t="s">
        <v>1147</v>
      </c>
      <c r="C415" s="28" t="str">
        <f t="shared" si="6"/>
        <v>19UE - International Atomic Energy Agency</v>
      </c>
    </row>
    <row r="416" spans="1:3" ht="11.25">
      <c r="A416" s="12" t="s">
        <v>1148</v>
      </c>
      <c r="B416" s="12" t="s">
        <v>1149</v>
      </c>
      <c r="C416" s="28" t="str">
        <f t="shared" si="6"/>
        <v>19UF - Food and Agriculture Organization</v>
      </c>
    </row>
    <row r="417" spans="1:3" ht="11.25">
      <c r="A417" s="12" t="s">
        <v>1150</v>
      </c>
      <c r="B417" s="12" t="s">
        <v>1151</v>
      </c>
      <c r="C417" s="28" t="str">
        <f t="shared" si="6"/>
        <v>19UG - International Maritime Organization</v>
      </c>
    </row>
    <row r="418" spans="1:3" ht="11.25">
      <c r="A418" s="12" t="s">
        <v>1152</v>
      </c>
      <c r="B418" s="12" t="s">
        <v>1153</v>
      </c>
      <c r="C418" s="28" t="str">
        <f t="shared" si="6"/>
        <v>19UH - World Health Organization</v>
      </c>
    </row>
    <row r="419" spans="1:3" ht="11.25">
      <c r="A419" s="12" t="s">
        <v>1154</v>
      </c>
      <c r="B419" s="12" t="s">
        <v>1155</v>
      </c>
      <c r="C419" s="28" t="str">
        <f t="shared" si="6"/>
        <v>19UK - United Nations Industrial Development Organization</v>
      </c>
    </row>
    <row r="420" spans="1:3" ht="11.25">
      <c r="A420" s="12" t="s">
        <v>1156</v>
      </c>
      <c r="B420" s="12" t="s">
        <v>1157</v>
      </c>
      <c r="C420" s="28" t="str">
        <f t="shared" si="6"/>
        <v>19UL - International Labor Organization</v>
      </c>
    </row>
    <row r="421" spans="1:3" ht="11.25">
      <c r="A421" s="12" t="s">
        <v>1158</v>
      </c>
      <c r="B421" s="12" t="s">
        <v>1159</v>
      </c>
      <c r="C421" s="28" t="str">
        <f t="shared" si="6"/>
        <v>19UM - World Meteorological Organization</v>
      </c>
    </row>
    <row r="422" spans="1:3" ht="11.25">
      <c r="A422" s="12" t="s">
        <v>1160</v>
      </c>
      <c r="B422" s="12" t="s">
        <v>1161</v>
      </c>
      <c r="C422" s="28" t="str">
        <f t="shared" si="6"/>
        <v>19UN - United Nations (and special programs)</v>
      </c>
    </row>
    <row r="423" spans="1:3" ht="11.25">
      <c r="A423" s="12" t="s">
        <v>1162</v>
      </c>
      <c r="B423" s="12" t="s">
        <v>1163</v>
      </c>
      <c r="C423" s="28" t="str">
        <f t="shared" si="6"/>
        <v>19UP - Universal Postal Union</v>
      </c>
    </row>
    <row r="424" spans="1:3" ht="11.25">
      <c r="A424" s="12" t="s">
        <v>1164</v>
      </c>
      <c r="B424" s="12" t="s">
        <v>1165</v>
      </c>
      <c r="C424" s="28" t="str">
        <f t="shared" si="6"/>
        <v>19UT - International Telecommunication Union</v>
      </c>
    </row>
    <row r="425" spans="1:3" ht="11.25">
      <c r="A425" s="12" t="s">
        <v>1166</v>
      </c>
      <c r="B425" s="12" t="s">
        <v>933</v>
      </c>
      <c r="C425" s="28" t="str">
        <f t="shared" si="6"/>
        <v>19UW - World Intellectual Property Organization</v>
      </c>
    </row>
    <row r="426" spans="1:3" ht="11.25">
      <c r="A426" s="12">
        <v>2000</v>
      </c>
      <c r="B426" s="12" t="s">
        <v>934</v>
      </c>
      <c r="C426" s="28" t="str">
        <f t="shared" si="6"/>
        <v>2000 - Department of the Treasury</v>
      </c>
    </row>
    <row r="427" spans="1:3" ht="11.25">
      <c r="A427" s="12">
        <v>2001</v>
      </c>
      <c r="B427" s="12" t="s">
        <v>2187</v>
      </c>
      <c r="C427" s="28" t="str">
        <f t="shared" si="6"/>
        <v>2001 - Departmental Offices</v>
      </c>
    </row>
    <row r="428" spans="1:3" ht="11.25">
      <c r="A428" s="12">
        <v>2004</v>
      </c>
      <c r="B428" s="12" t="s">
        <v>5174</v>
      </c>
      <c r="C428" s="28" t="str">
        <f t="shared" si="6"/>
        <v>2004 - Inspector General</v>
      </c>
    </row>
    <row r="429" spans="1:3" ht="11.25">
      <c r="A429" s="12">
        <v>2014</v>
      </c>
      <c r="B429" s="12" t="s">
        <v>935</v>
      </c>
      <c r="C429" s="28" t="str">
        <f t="shared" si="6"/>
        <v>2014 - Office of the Inspector General for Tax Administration</v>
      </c>
    </row>
    <row r="430" spans="1:3" ht="11.25">
      <c r="A430" s="12">
        <v>2022</v>
      </c>
      <c r="B430" s="12" t="s">
        <v>936</v>
      </c>
      <c r="C430" s="28" t="str">
        <f t="shared" si="6"/>
        <v>2022 - Alcohol and Tobacco Tax and Trade Bureau</v>
      </c>
    </row>
    <row r="431" spans="1:3" ht="11.25">
      <c r="A431" s="12">
        <v>2026</v>
      </c>
      <c r="B431" s="12" t="s">
        <v>937</v>
      </c>
      <c r="C431" s="28" t="str">
        <f t="shared" si="6"/>
        <v>2026 - Financial Crimes Enforcement Network</v>
      </c>
    </row>
    <row r="432" spans="1:3" ht="11.25">
      <c r="A432" s="12">
        <v>2033</v>
      </c>
      <c r="B432" s="12" t="s">
        <v>938</v>
      </c>
      <c r="C432" s="28" t="str">
        <f t="shared" si="6"/>
        <v>2033 - Financial Management Service</v>
      </c>
    </row>
    <row r="433" spans="1:3" ht="11.25">
      <c r="A433" s="12">
        <v>2036</v>
      </c>
      <c r="B433" s="12" t="s">
        <v>939</v>
      </c>
      <c r="C433" s="28" t="str">
        <f t="shared" si="6"/>
        <v>2036 - Bureau of the Public Debt</v>
      </c>
    </row>
    <row r="434" spans="1:3" ht="11.25">
      <c r="A434" s="12">
        <v>2041</v>
      </c>
      <c r="B434" s="12" t="s">
        <v>940</v>
      </c>
      <c r="C434" s="28" t="str">
        <f t="shared" si="6"/>
        <v>2041 - Bureau of Engraving and Printing</v>
      </c>
    </row>
    <row r="435" spans="1:3" ht="11.25">
      <c r="A435" s="12">
        <v>2044</v>
      </c>
      <c r="B435" s="12" t="s">
        <v>941</v>
      </c>
      <c r="C435" s="28" t="str">
        <f t="shared" si="6"/>
        <v>2044 - United States Mint</v>
      </c>
    </row>
    <row r="436" spans="1:3" ht="11.25">
      <c r="A436" s="12">
        <v>2046</v>
      </c>
      <c r="B436" s="12" t="s">
        <v>942</v>
      </c>
      <c r="C436" s="28" t="str">
        <f t="shared" si="6"/>
        <v>2046 - Office of the Comptroller of the Currency</v>
      </c>
    </row>
    <row r="437" spans="1:3" ht="11.25">
      <c r="A437" s="12">
        <v>2047</v>
      </c>
      <c r="B437" s="12" t="s">
        <v>2706</v>
      </c>
      <c r="C437" s="28" t="str">
        <f t="shared" si="6"/>
        <v>2047 - Office of Thrift Supervision</v>
      </c>
    </row>
    <row r="438" spans="1:3" ht="11.25">
      <c r="A438" s="12">
        <v>2050</v>
      </c>
      <c r="B438" s="12" t="s">
        <v>2188</v>
      </c>
      <c r="C438" s="28" t="str">
        <f t="shared" si="6"/>
        <v>2050 - Internal Revenue Service</v>
      </c>
    </row>
    <row r="439" spans="1:3" ht="11.25">
      <c r="A439" s="12">
        <v>2061</v>
      </c>
      <c r="B439" s="12" t="s">
        <v>2707</v>
      </c>
      <c r="C439" s="28" t="str">
        <f t="shared" si="6"/>
        <v>2061 - Federal Financing Bank</v>
      </c>
    </row>
    <row r="440" spans="1:3" ht="11.25">
      <c r="A440" s="12">
        <v>2066</v>
      </c>
      <c r="B440" s="12" t="s">
        <v>2708</v>
      </c>
      <c r="C440" s="28" t="str">
        <f t="shared" si="6"/>
        <v>2066 - Community Development Financial Institutions</v>
      </c>
    </row>
    <row r="441" spans="1:3" ht="11.25">
      <c r="A441" s="12">
        <v>2092</v>
      </c>
      <c r="B441" s="12" t="s">
        <v>2709</v>
      </c>
      <c r="C441" s="28" t="str">
        <f t="shared" si="6"/>
        <v>2092 - Corporation for Public Broadcasting</v>
      </c>
    </row>
    <row r="442" spans="1:3" ht="11.25">
      <c r="A442" s="12">
        <v>2093</v>
      </c>
      <c r="B442" s="12" t="s">
        <v>3393</v>
      </c>
      <c r="C442" s="28" t="str">
        <f t="shared" si="6"/>
        <v>2093 - District of Columbia</v>
      </c>
    </row>
    <row r="443" spans="1:3" ht="11.25">
      <c r="A443" s="12">
        <v>2095</v>
      </c>
      <c r="B443" s="12" t="s">
        <v>2710</v>
      </c>
      <c r="C443" s="28" t="str">
        <f t="shared" si="6"/>
        <v>2095 - Legal Services Corporation</v>
      </c>
    </row>
    <row r="444" spans="1:3" ht="11.25">
      <c r="A444" s="12" t="s">
        <v>2711</v>
      </c>
      <c r="B444" s="12" t="s">
        <v>2712</v>
      </c>
      <c r="C444" s="28" t="str">
        <f t="shared" si="6"/>
        <v>20LP - International Criminal Police Organization (INTERPOL)</v>
      </c>
    </row>
    <row r="445" spans="1:3" ht="11.25">
      <c r="A445" s="12">
        <v>2100</v>
      </c>
      <c r="B445" s="12" t="s">
        <v>2189</v>
      </c>
      <c r="C445" s="28" t="str">
        <f t="shared" si="6"/>
        <v>2100 - Department of the Army</v>
      </c>
    </row>
    <row r="446" spans="1:3" ht="11.25">
      <c r="A446" s="12">
        <v>2130</v>
      </c>
      <c r="B446" s="12" t="s">
        <v>2713</v>
      </c>
      <c r="C446" s="28" t="str">
        <f t="shared" si="6"/>
        <v>2130 - National Guard Bureau</v>
      </c>
    </row>
    <row r="447" spans="1:3" ht="11.25">
      <c r="A447" s="12" t="s">
        <v>2714</v>
      </c>
      <c r="B447" s="12" t="s">
        <v>2715</v>
      </c>
      <c r="C447" s="28" t="str">
        <f t="shared" si="6"/>
        <v>21AE - Acquisition Executive Support Command Agency</v>
      </c>
    </row>
    <row r="448" spans="1:3" ht="11.25">
      <c r="A448" s="12" t="s">
        <v>2716</v>
      </c>
      <c r="B448" s="12" t="s">
        <v>2717</v>
      </c>
      <c r="C448" s="28" t="str">
        <f t="shared" si="6"/>
        <v>21AS - U.S. Army Intelligence and Security Command</v>
      </c>
    </row>
    <row r="449" spans="1:3" ht="11.25">
      <c r="A449" s="12" t="s">
        <v>2718</v>
      </c>
      <c r="B449" s="12" t="s">
        <v>2719</v>
      </c>
      <c r="C449" s="28" t="str">
        <f t="shared" si="6"/>
        <v>21AT - U.S. Army Test and Evaluation Command</v>
      </c>
    </row>
    <row r="450" spans="1:3" ht="11.25">
      <c r="A450" s="12" t="s">
        <v>2720</v>
      </c>
      <c r="B450" s="12" t="s">
        <v>2721</v>
      </c>
      <c r="C450" s="28" t="str">
        <f t="shared" si="6"/>
        <v>21AU - U.S. Army Audit Agency</v>
      </c>
    </row>
    <row r="451" spans="1:3" ht="11.25">
      <c r="A451" s="12" t="s">
        <v>2722</v>
      </c>
      <c r="B451" s="12" t="s">
        <v>2723</v>
      </c>
      <c r="C451" s="28" t="str">
        <f aca="true" t="shared" si="7" ref="C451:C514">A451&amp;" - "&amp;B451</f>
        <v>21BA - U.S. Army Installation Management Agency</v>
      </c>
    </row>
    <row r="452" spans="1:3" ht="11.25">
      <c r="A452" s="12" t="s">
        <v>2724</v>
      </c>
      <c r="B452" s="12" t="s">
        <v>2725</v>
      </c>
      <c r="C452" s="28" t="str">
        <f t="shared" si="7"/>
        <v>21CB - U.S. Army Criminal Investigation Command</v>
      </c>
    </row>
    <row r="453" spans="1:3" ht="11.25">
      <c r="A453" s="12" t="s">
        <v>2726</v>
      </c>
      <c r="B453" s="12" t="s">
        <v>2727</v>
      </c>
      <c r="C453" s="28" t="str">
        <f t="shared" si="7"/>
        <v>21CE - U.S. Army Corps of Engineers, except civil program financing</v>
      </c>
    </row>
    <row r="454" spans="1:3" ht="11.25">
      <c r="A454" s="12" t="s">
        <v>2728</v>
      </c>
      <c r="B454" s="12" t="s">
        <v>2729</v>
      </c>
      <c r="C454" s="28" t="str">
        <f t="shared" si="7"/>
        <v>21CS - Immediate Office of the Chief of Staff of the Army</v>
      </c>
    </row>
    <row r="455" spans="1:3" ht="11.25">
      <c r="A455" s="12" t="s">
        <v>2730</v>
      </c>
      <c r="B455" s="12" t="s">
        <v>2731</v>
      </c>
      <c r="C455" s="28" t="str">
        <f t="shared" si="7"/>
        <v>21CZ - U.S. Army Information Systems Command</v>
      </c>
    </row>
    <row r="456" spans="1:3" ht="11.25">
      <c r="A456" s="12">
        <v>210</v>
      </c>
      <c r="B456" s="12" t="s">
        <v>2732</v>
      </c>
      <c r="C456" s="28" t="str">
        <f t="shared" si="7"/>
        <v>210 - Immed. Office – Comm.-In-Chief - U.S. Army Europe &amp; 7th Army</v>
      </c>
    </row>
    <row r="457" spans="1:3" ht="11.25">
      <c r="A457" s="12">
        <v>2100</v>
      </c>
      <c r="B457" s="12" t="s">
        <v>2733</v>
      </c>
      <c r="C457" s="28" t="str">
        <f t="shared" si="7"/>
        <v>2100 - 21st Theater Army Area Command</v>
      </c>
    </row>
    <row r="458" spans="1:3" ht="11.25">
      <c r="A458" s="12">
        <v>21000</v>
      </c>
      <c r="B458" s="12" t="s">
        <v>2734</v>
      </c>
      <c r="C458" s="28" t="str">
        <f t="shared" si="7"/>
        <v>21000 - U.S. Army Southern European Task Force</v>
      </c>
    </row>
    <row r="459" spans="1:3" ht="11.25">
      <c r="A459" s="12">
        <v>2100000</v>
      </c>
      <c r="B459" s="12" t="s">
        <v>2735</v>
      </c>
      <c r="C459" s="28" t="str">
        <f t="shared" si="7"/>
        <v>2100000 - U.S. Army V Corps</v>
      </c>
    </row>
    <row r="460" spans="1:3" ht="11.25">
      <c r="A460" s="12" t="s">
        <v>2736</v>
      </c>
      <c r="B460" s="12" t="s">
        <v>2737</v>
      </c>
      <c r="C460" s="28" t="str">
        <f t="shared" si="7"/>
        <v>21EB - 1st Personnel Command</v>
      </c>
    </row>
    <row r="461" spans="1:3" ht="11.25">
      <c r="A461" s="12" t="s">
        <v>2738</v>
      </c>
      <c r="B461" s="12" t="s">
        <v>2739</v>
      </c>
      <c r="C461" s="28" t="str">
        <f t="shared" si="7"/>
        <v>21ED - U.S. Military Community Activity, Heidelberg</v>
      </c>
    </row>
    <row r="462" spans="1:3" ht="11.25">
      <c r="A462" s="12" t="s">
        <v>2740</v>
      </c>
      <c r="B462" s="12" t="s">
        <v>2741</v>
      </c>
      <c r="C462" s="28" t="str">
        <f t="shared" si="7"/>
        <v>21EN - Seventh Army Training Command</v>
      </c>
    </row>
    <row r="463" spans="1:3" ht="11.25">
      <c r="A463" s="12" t="s">
        <v>2742</v>
      </c>
      <c r="B463" s="12" t="s">
        <v>2743</v>
      </c>
      <c r="C463" s="28" t="str">
        <f t="shared" si="7"/>
        <v>21EO - 59th Ordnance Brigade</v>
      </c>
    </row>
    <row r="464" spans="1:3" ht="11.25">
      <c r="A464" s="12" t="s">
        <v>2744</v>
      </c>
      <c r="B464" s="12" t="s">
        <v>2745</v>
      </c>
      <c r="C464" s="28" t="str">
        <f t="shared" si="7"/>
        <v>21FC - U.S. Army Forces Command</v>
      </c>
    </row>
    <row r="465" spans="1:3" ht="11.25">
      <c r="A465" s="12" t="s">
        <v>2746</v>
      </c>
      <c r="B465" s="12" t="s">
        <v>2747</v>
      </c>
      <c r="C465" s="28" t="str">
        <f t="shared" si="7"/>
        <v>21FL - U.S. Army South Command</v>
      </c>
    </row>
    <row r="466" spans="1:3" ht="11.25">
      <c r="A466" s="12" t="s">
        <v>2748</v>
      </c>
      <c r="B466" s="12" t="s">
        <v>2749</v>
      </c>
      <c r="C466" s="28" t="str">
        <f t="shared" si="7"/>
        <v>21G6 - U.S. Army Network Enterprise Technology Command/9th Army Signal Command</v>
      </c>
    </row>
    <row r="467" spans="1:3" ht="11.25">
      <c r="A467" s="12" t="s">
        <v>2190</v>
      </c>
      <c r="B467" s="12" t="s">
        <v>2191</v>
      </c>
      <c r="C467" s="28" t="str">
        <f t="shared" si="7"/>
        <v>21GB - Office of the Chief of the National Guard Bureau</v>
      </c>
    </row>
    <row r="468" spans="1:3" ht="11.25">
      <c r="A468" s="12" t="s">
        <v>2192</v>
      </c>
      <c r="B468" s="12" t="s">
        <v>2193</v>
      </c>
      <c r="C468" s="28" t="str">
        <f t="shared" si="7"/>
        <v>21HR - U.S. Army Reserve Command</v>
      </c>
    </row>
    <row r="469" spans="1:3" ht="11.25">
      <c r="A469" s="12" t="s">
        <v>2750</v>
      </c>
      <c r="B469" s="12" t="s">
        <v>2751</v>
      </c>
      <c r="C469" s="28" t="str">
        <f t="shared" si="7"/>
        <v>21HS - U.S. Army Health Services Command</v>
      </c>
    </row>
    <row r="470" spans="1:3" ht="11.25">
      <c r="A470" s="12" t="s">
        <v>2752</v>
      </c>
      <c r="B470" s="12" t="s">
        <v>2753</v>
      </c>
      <c r="C470" s="28" t="str">
        <f t="shared" si="7"/>
        <v>21J1 - U.S. Army Element SHAPE</v>
      </c>
    </row>
    <row r="471" spans="1:3" ht="11.25">
      <c r="A471" s="12" t="s">
        <v>2754</v>
      </c>
      <c r="B471" s="12" t="s">
        <v>2755</v>
      </c>
      <c r="C471" s="28" t="str">
        <f t="shared" si="7"/>
        <v>21JA - Joint Activities</v>
      </c>
    </row>
    <row r="472" spans="1:3" ht="11.25">
      <c r="A472" s="12" t="s">
        <v>2756</v>
      </c>
      <c r="B472" s="12" t="s">
        <v>2757</v>
      </c>
      <c r="C472" s="28" t="str">
        <f t="shared" si="7"/>
        <v>21MA - U.S. Military Academy</v>
      </c>
    </row>
    <row r="473" spans="1:3" ht="11.25">
      <c r="A473" s="12" t="s">
        <v>2758</v>
      </c>
      <c r="B473" s="12" t="s">
        <v>2759</v>
      </c>
      <c r="C473" s="28" t="str">
        <f t="shared" si="7"/>
        <v>21MC - U.S. Army Medical Command</v>
      </c>
    </row>
    <row r="474" spans="1:3" ht="11.25">
      <c r="A474" s="12" t="s">
        <v>2760</v>
      </c>
      <c r="B474" s="12" t="s">
        <v>2761</v>
      </c>
      <c r="C474" s="28" t="str">
        <f t="shared" si="7"/>
        <v>21MD - Surgeon General</v>
      </c>
    </row>
    <row r="475" spans="1:3" ht="11.25">
      <c r="A475" s="12" t="s">
        <v>2762</v>
      </c>
      <c r="B475" s="12" t="s">
        <v>2763</v>
      </c>
      <c r="C475" s="28" t="str">
        <f t="shared" si="7"/>
        <v>21MP - U.S. Army Human Resources Command</v>
      </c>
    </row>
    <row r="476" spans="1:3" ht="11.25">
      <c r="A476" s="12" t="s">
        <v>2764</v>
      </c>
      <c r="B476" s="12" t="s">
        <v>2765</v>
      </c>
      <c r="C476" s="28" t="str">
        <f t="shared" si="7"/>
        <v>21MT - Military Traffic Management Command</v>
      </c>
    </row>
    <row r="477" spans="1:3" ht="11.25">
      <c r="A477" s="12" t="s">
        <v>2766</v>
      </c>
      <c r="B477" s="12" t="s">
        <v>2767</v>
      </c>
      <c r="C477" s="28" t="str">
        <f t="shared" si="7"/>
        <v>21MW - U.S. Army Military District of Washington</v>
      </c>
    </row>
    <row r="478" spans="1:3" ht="11.25">
      <c r="A478" s="12" t="s">
        <v>2768</v>
      </c>
      <c r="B478" s="12" t="s">
        <v>2769</v>
      </c>
      <c r="C478" s="28" t="str">
        <f t="shared" si="7"/>
        <v>21NG - Army National Guard Units (Title 32)</v>
      </c>
    </row>
    <row r="479" spans="1:3" ht="11.25">
      <c r="A479" s="12" t="s">
        <v>2770</v>
      </c>
      <c r="B479" s="12" t="s">
        <v>2771</v>
      </c>
      <c r="C479" s="28" t="str">
        <f t="shared" si="7"/>
        <v>21P1 - U.S. Army, Pacific</v>
      </c>
    </row>
    <row r="480" spans="1:3" ht="11.25">
      <c r="A480" s="12" t="s">
        <v>2772</v>
      </c>
      <c r="B480" s="12" t="s">
        <v>2773</v>
      </c>
      <c r="C480" s="28" t="str">
        <f t="shared" si="7"/>
        <v>21P8 - Eighth U.S. Army</v>
      </c>
    </row>
    <row r="481" spans="1:3" ht="11.25">
      <c r="A481" s="12" t="s">
        <v>2774</v>
      </c>
      <c r="B481" s="12" t="s">
        <v>2775</v>
      </c>
      <c r="C481" s="28" t="str">
        <f t="shared" si="7"/>
        <v>21PC - Military Entrance Processing Command</v>
      </c>
    </row>
    <row r="482" spans="1:3" ht="11.25">
      <c r="A482" s="12" t="s">
        <v>2776</v>
      </c>
      <c r="B482" s="12" t="s">
        <v>2777</v>
      </c>
      <c r="C482" s="28" t="str">
        <f t="shared" si="7"/>
        <v>21RC - U.S. Army Recruiting Command</v>
      </c>
    </row>
    <row r="483" spans="1:3" ht="11.25">
      <c r="A483" s="12" t="s">
        <v>2778</v>
      </c>
      <c r="B483" s="12" t="s">
        <v>2779</v>
      </c>
      <c r="C483" s="28" t="str">
        <f t="shared" si="7"/>
        <v>21SA - Office of the Secretary of the Army</v>
      </c>
    </row>
    <row r="484" spans="1:3" ht="11.25">
      <c r="A484" s="12" t="s">
        <v>2780</v>
      </c>
      <c r="B484" s="12" t="s">
        <v>2781</v>
      </c>
      <c r="C484" s="28" t="str">
        <f t="shared" si="7"/>
        <v>21SB - Field Operating Offices of the Office of the Secretary of the Army</v>
      </c>
    </row>
    <row r="485" spans="1:3" ht="11.25">
      <c r="A485" s="12" t="s">
        <v>2782</v>
      </c>
      <c r="B485" s="12" t="s">
        <v>2783</v>
      </c>
      <c r="C485" s="28" t="str">
        <f t="shared" si="7"/>
        <v>21SC - U.S. Army Space and Strategic Defense Command</v>
      </c>
    </row>
    <row r="486" spans="1:3" ht="11.25">
      <c r="A486" s="12" t="s">
        <v>2784</v>
      </c>
      <c r="B486" s="12" t="s">
        <v>2785</v>
      </c>
      <c r="C486" s="28" t="str">
        <f t="shared" si="7"/>
        <v>21SE - Field Operating Agencies of the Army Staff Resourced through OA-22</v>
      </c>
    </row>
    <row r="487" spans="1:3" ht="11.25">
      <c r="A487" s="12" t="s">
        <v>2786</v>
      </c>
      <c r="B487" s="12" t="s">
        <v>2787</v>
      </c>
      <c r="C487" s="28" t="str">
        <f t="shared" si="7"/>
        <v>21SF - Field Operating Agencies of the Army Staff</v>
      </c>
    </row>
    <row r="488" spans="1:3" ht="11.25">
      <c r="A488" s="12" t="s">
        <v>2788</v>
      </c>
      <c r="B488" s="12" t="s">
        <v>2789</v>
      </c>
      <c r="C488" s="28" t="str">
        <f t="shared" si="7"/>
        <v>21SJ - Joint Services &amp; Activities Supported by the Office, Sec’y of the Army</v>
      </c>
    </row>
    <row r="489" spans="1:3" ht="11.25">
      <c r="A489" s="12" t="s">
        <v>2790</v>
      </c>
      <c r="B489" s="12" t="s">
        <v>2791</v>
      </c>
      <c r="C489" s="28" t="str">
        <f t="shared" si="7"/>
        <v>21SP - U.S. Special Operation Command (Army)</v>
      </c>
    </row>
    <row r="490" spans="1:3" ht="11.25">
      <c r="A490" s="12" t="s">
        <v>2792</v>
      </c>
      <c r="B490" s="12" t="s">
        <v>2793</v>
      </c>
      <c r="C490" s="28" t="str">
        <f t="shared" si="7"/>
        <v>21SS - Staff Support Agencies of the Chief of Staff, Army</v>
      </c>
    </row>
    <row r="491" spans="1:3" ht="11.25">
      <c r="A491" s="12" t="s">
        <v>2794</v>
      </c>
      <c r="B491" s="12" t="s">
        <v>2795</v>
      </c>
      <c r="C491" s="28" t="str">
        <f t="shared" si="7"/>
        <v>21SU - U.S. Army Southern Command</v>
      </c>
    </row>
    <row r="492" spans="1:3" ht="11.25">
      <c r="A492" s="12" t="s">
        <v>2796</v>
      </c>
      <c r="B492" s="12" t="s">
        <v>2797</v>
      </c>
      <c r="C492" s="28" t="str">
        <f t="shared" si="7"/>
        <v>21TC - U.S. Army Training and Doctrine Command</v>
      </c>
    </row>
    <row r="493" spans="1:3" ht="11.25">
      <c r="A493" s="12" t="s">
        <v>2798</v>
      </c>
      <c r="B493" s="12" t="s">
        <v>2799</v>
      </c>
      <c r="C493" s="28" t="str">
        <f t="shared" si="7"/>
        <v>21X1 - U.S. Army Materiel Command (AMC)</v>
      </c>
    </row>
    <row r="494" spans="1:3" ht="11.25">
      <c r="A494" s="12" t="s">
        <v>2800</v>
      </c>
      <c r="B494" s="12" t="s">
        <v>2801</v>
      </c>
      <c r="C494" s="28" t="str">
        <f t="shared" si="7"/>
        <v>21X2 - Headquarters, Army Materiel Command</v>
      </c>
    </row>
    <row r="495" spans="1:3" ht="11.25">
      <c r="A495" s="12" t="s">
        <v>2802</v>
      </c>
      <c r="B495" s="12" t="s">
        <v>2803</v>
      </c>
      <c r="C495" s="28" t="str">
        <f t="shared" si="7"/>
        <v>21X3 - Headquarters, Staff Support Activities, AMC</v>
      </c>
    </row>
    <row r="496" spans="1:3" ht="11.25">
      <c r="A496" s="12" t="s">
        <v>2804</v>
      </c>
      <c r="B496" s="12" t="s">
        <v>2805</v>
      </c>
      <c r="C496" s="28" t="str">
        <f t="shared" si="7"/>
        <v>21X4 - Training Activities, AMC</v>
      </c>
    </row>
    <row r="497" spans="1:3" ht="11.25">
      <c r="A497" s="12" t="s">
        <v>2806</v>
      </c>
      <c r="B497" s="12" t="s">
        <v>2807</v>
      </c>
      <c r="C497" s="28" t="str">
        <f t="shared" si="7"/>
        <v>21X5 - U.S. Army Materiel Command, all others</v>
      </c>
    </row>
    <row r="498" spans="1:3" ht="11.25">
      <c r="A498" s="12" t="s">
        <v>2808</v>
      </c>
      <c r="B498" s="12" t="s">
        <v>2809</v>
      </c>
      <c r="C498" s="28" t="str">
        <f t="shared" si="7"/>
        <v>21X6 - U.S. Army Missile Command</v>
      </c>
    </row>
    <row r="499" spans="1:3" ht="11.25">
      <c r="A499" s="12" t="s">
        <v>2810</v>
      </c>
      <c r="B499" s="12" t="s">
        <v>2811</v>
      </c>
      <c r="C499" s="28" t="str">
        <f t="shared" si="7"/>
        <v>21X7 - U.S. Army Tank-Auto. &amp; Armament Command (TACOM)</v>
      </c>
    </row>
    <row r="500" spans="1:3" ht="11.25">
      <c r="A500" s="12" t="s">
        <v>2812</v>
      </c>
      <c r="B500" s="12" t="s">
        <v>2813</v>
      </c>
      <c r="C500" s="28" t="str">
        <f t="shared" si="7"/>
        <v>21X8 - U.S. Army Communications Electronics Command</v>
      </c>
    </row>
    <row r="501" spans="1:3" ht="11.25">
      <c r="A501" s="12" t="s">
        <v>2814</v>
      </c>
      <c r="B501" s="12" t="s">
        <v>2815</v>
      </c>
      <c r="C501" s="28" t="str">
        <f t="shared" si="7"/>
        <v>21X9 - U.S.A. Simulation, Training &amp; Instrumentation Command</v>
      </c>
    </row>
    <row r="502" spans="1:3" ht="11.25">
      <c r="A502" s="12" t="s">
        <v>2816</v>
      </c>
      <c r="B502" s="12" t="s">
        <v>2817</v>
      </c>
      <c r="C502" s="28" t="str">
        <f t="shared" si="7"/>
        <v>21XA - U.S. Army Chemical And Biological Defense Command</v>
      </c>
    </row>
    <row r="503" spans="1:3" ht="11.25">
      <c r="A503" s="12" t="s">
        <v>2818</v>
      </c>
      <c r="B503" s="12" t="s">
        <v>2819</v>
      </c>
      <c r="C503" s="28" t="str">
        <f t="shared" si="7"/>
        <v>21XB - U.S. Army Chemical Materials Command</v>
      </c>
    </row>
    <row r="504" spans="1:3" ht="11.25">
      <c r="A504" s="12" t="s">
        <v>2820</v>
      </c>
      <c r="B504" s="12" t="s">
        <v>2821</v>
      </c>
      <c r="C504" s="28" t="str">
        <f t="shared" si="7"/>
        <v>21XC - U.S. Army Soldiers System Command (SSC)</v>
      </c>
    </row>
    <row r="505" spans="1:3" ht="11.25">
      <c r="A505" s="12" t="s">
        <v>2822</v>
      </c>
      <c r="B505" s="12" t="s">
        <v>2823</v>
      </c>
      <c r="C505" s="28" t="str">
        <f t="shared" si="7"/>
        <v>21XD - U.S. Army Research Laboratory Command</v>
      </c>
    </row>
    <row r="506" spans="1:3" ht="11.25">
      <c r="A506" s="12" t="s">
        <v>2824</v>
      </c>
      <c r="B506" s="12" t="s">
        <v>2825</v>
      </c>
      <c r="C506" s="28" t="str">
        <f t="shared" si="7"/>
        <v>21XK - Materiel Acquisition Activities</v>
      </c>
    </row>
    <row r="507" spans="1:3" ht="11.25">
      <c r="A507" s="12" t="s">
        <v>2826</v>
      </c>
      <c r="B507" s="12" t="s">
        <v>2827</v>
      </c>
      <c r="C507" s="28" t="str">
        <f t="shared" si="7"/>
        <v>21XL - Materiel Acquisition Project Managers</v>
      </c>
    </row>
    <row r="508" spans="1:3" ht="11.25">
      <c r="A508" s="12" t="s">
        <v>2828</v>
      </c>
      <c r="B508" s="12" t="s">
        <v>2829</v>
      </c>
      <c r="C508" s="28" t="str">
        <f t="shared" si="7"/>
        <v>21XP - U.S. Army Security Assistance Command</v>
      </c>
    </row>
    <row r="509" spans="1:3" ht="11.25">
      <c r="A509" s="12" t="s">
        <v>2830</v>
      </c>
      <c r="B509" s="12" t="s">
        <v>2831</v>
      </c>
      <c r="C509" s="28" t="str">
        <f t="shared" si="7"/>
        <v>21XQ - U.S. Army Operations Support Command</v>
      </c>
    </row>
    <row r="510" spans="1:3" ht="11.25">
      <c r="A510" s="12" t="s">
        <v>2832</v>
      </c>
      <c r="B510" s="12" t="s">
        <v>2833</v>
      </c>
      <c r="C510" s="28" t="str">
        <f t="shared" si="7"/>
        <v>21XR - U.S. Army Research, Development and Engineering Command</v>
      </c>
    </row>
    <row r="511" spans="1:3" ht="11.25">
      <c r="A511" s="12" t="s">
        <v>2834</v>
      </c>
      <c r="B511" s="12" t="s">
        <v>2835</v>
      </c>
      <c r="C511" s="28" t="str">
        <f t="shared" si="7"/>
        <v>21XT - U.S. Army Test, Measure, &amp; Diagnostic Equip. Activity</v>
      </c>
    </row>
    <row r="512" spans="1:3" ht="11.25">
      <c r="A512" s="12" t="s">
        <v>2836</v>
      </c>
      <c r="B512" s="12" t="s">
        <v>2837</v>
      </c>
      <c r="C512" s="28" t="str">
        <f t="shared" si="7"/>
        <v>21XX - Materiel Readiness Activities</v>
      </c>
    </row>
    <row r="513" spans="1:3" ht="11.25">
      <c r="A513" s="12">
        <v>2281</v>
      </c>
      <c r="B513" s="12" t="s">
        <v>2838</v>
      </c>
      <c r="C513" s="28" t="str">
        <f t="shared" si="7"/>
        <v>2281 - Resolution Funding Corporation (REFCORP)</v>
      </c>
    </row>
    <row r="514" spans="1:3" ht="11.25">
      <c r="A514" s="12">
        <v>2300</v>
      </c>
      <c r="B514" s="12" t="s">
        <v>2839</v>
      </c>
      <c r="C514" s="28" t="str">
        <f t="shared" si="7"/>
        <v>2300 - U.S. Tax Court</v>
      </c>
    </row>
    <row r="515" spans="1:3" ht="11.25">
      <c r="A515" s="12">
        <v>2400</v>
      </c>
      <c r="B515" s="12" t="s">
        <v>2840</v>
      </c>
      <c r="C515" s="28" t="str">
        <f aca="true" t="shared" si="8" ref="C515:C578">A515&amp;" - "&amp;B515</f>
        <v>2400 - Office of Personnel Management</v>
      </c>
    </row>
    <row r="516" spans="1:3" ht="11.25">
      <c r="A516" s="12">
        <v>2460</v>
      </c>
      <c r="B516" s="12" t="s">
        <v>2841</v>
      </c>
      <c r="C516" s="28" t="str">
        <f t="shared" si="8"/>
        <v>2460 - Federal Prevailing Rate Advisory Committee</v>
      </c>
    </row>
    <row r="517" spans="1:3" ht="11.25">
      <c r="A517" s="12">
        <v>2461</v>
      </c>
      <c r="B517" s="12" t="s">
        <v>2842</v>
      </c>
      <c r="C517" s="28" t="str">
        <f t="shared" si="8"/>
        <v>2461 - President's Commission on White House Fellowships</v>
      </c>
    </row>
    <row r="518" spans="1:3" ht="11.25">
      <c r="A518" s="12" t="s">
        <v>2843</v>
      </c>
      <c r="B518" s="12" t="s">
        <v>2844</v>
      </c>
      <c r="C518" s="28" t="str">
        <f t="shared" si="8"/>
        <v>24P1 - Federal Executive Board-Albuquerque, NM</v>
      </c>
    </row>
    <row r="519" spans="1:3" ht="11.25">
      <c r="A519" s="12" t="s">
        <v>2845</v>
      </c>
      <c r="B519" s="12" t="s">
        <v>2846</v>
      </c>
      <c r="C519" s="28" t="str">
        <f t="shared" si="8"/>
        <v>24P4 - Federal Executive Board-Atlanta, GA</v>
      </c>
    </row>
    <row r="520" spans="1:3" ht="11.25">
      <c r="A520" s="12" t="s">
        <v>2847</v>
      </c>
      <c r="B520" s="12" t="s">
        <v>2848</v>
      </c>
      <c r="C520" s="28" t="str">
        <f t="shared" si="8"/>
        <v>24P7 - Federal Executive Board-Baltimore, MD</v>
      </c>
    </row>
    <row r="521" spans="1:3" ht="11.25">
      <c r="A521" s="12" t="s">
        <v>2849</v>
      </c>
      <c r="B521" s="12" t="s">
        <v>2850</v>
      </c>
      <c r="C521" s="28" t="str">
        <f t="shared" si="8"/>
        <v>24Q1 - Federal Executive Board-Boston, MA</v>
      </c>
    </row>
    <row r="522" spans="1:3" ht="11.25">
      <c r="A522" s="12" t="s">
        <v>2851</v>
      </c>
      <c r="B522" s="12" t="s">
        <v>2852</v>
      </c>
      <c r="C522" s="28" t="str">
        <f t="shared" si="8"/>
        <v>24Q4 - Federal Executive Board-Buffalo, NY</v>
      </c>
    </row>
    <row r="523" spans="1:3" ht="11.25">
      <c r="A523" s="12" t="s">
        <v>2853</v>
      </c>
      <c r="B523" s="12" t="s">
        <v>2854</v>
      </c>
      <c r="C523" s="28" t="str">
        <f t="shared" si="8"/>
        <v>24Q7 - Federal Executive Board-Chicago, IL</v>
      </c>
    </row>
    <row r="524" spans="1:3" ht="11.25">
      <c r="A524" s="12" t="s">
        <v>2855</v>
      </c>
      <c r="B524" s="12" t="s">
        <v>2856</v>
      </c>
      <c r="C524" s="28" t="str">
        <f t="shared" si="8"/>
        <v>24R1 - Federal Executive Board-Cincinnati, OH</v>
      </c>
    </row>
    <row r="525" spans="1:3" ht="11.25">
      <c r="A525" s="12" t="s">
        <v>2857</v>
      </c>
      <c r="B525" s="12" t="s">
        <v>2858</v>
      </c>
      <c r="C525" s="28" t="str">
        <f t="shared" si="8"/>
        <v>24R4 - Federal Executive Board-Cleveland, OH</v>
      </c>
    </row>
    <row r="526" spans="1:3" ht="11.25">
      <c r="A526" s="12" t="s">
        <v>2859</v>
      </c>
      <c r="B526" s="12" t="s">
        <v>2860</v>
      </c>
      <c r="C526" s="28" t="str">
        <f t="shared" si="8"/>
        <v>24R7 - Federal Executive Board-Dallas-Ft.Worth, TX</v>
      </c>
    </row>
    <row r="527" spans="1:3" ht="11.25">
      <c r="A527" s="12" t="s">
        <v>2861</v>
      </c>
      <c r="B527" s="12" t="s">
        <v>2862</v>
      </c>
      <c r="C527" s="28" t="str">
        <f t="shared" si="8"/>
        <v>24S1 - Federal Executive Board-Denver, CO</v>
      </c>
    </row>
    <row r="528" spans="1:3" ht="11.25">
      <c r="A528" s="12" t="s">
        <v>2863</v>
      </c>
      <c r="B528" s="12" t="s">
        <v>2864</v>
      </c>
      <c r="C528" s="28" t="str">
        <f t="shared" si="8"/>
        <v>24S4 - Federal Executive Board-Detroit, MI</v>
      </c>
    </row>
    <row r="529" spans="1:3" ht="11.25">
      <c r="A529" s="12" t="s">
        <v>2865</v>
      </c>
      <c r="B529" s="12" t="s">
        <v>2866</v>
      </c>
      <c r="C529" s="28" t="str">
        <f t="shared" si="8"/>
        <v>24S7 - Federal Executive Board-Honolulu, HI</v>
      </c>
    </row>
    <row r="530" spans="1:3" ht="11.25">
      <c r="A530" s="12" t="s">
        <v>2867</v>
      </c>
      <c r="B530" s="12" t="s">
        <v>2868</v>
      </c>
      <c r="C530" s="28" t="str">
        <f t="shared" si="8"/>
        <v>24T1 - Federal Executive Board-Houston, TX</v>
      </c>
    </row>
    <row r="531" spans="1:3" ht="11.25">
      <c r="A531" s="12" t="s">
        <v>2869</v>
      </c>
      <c r="B531" s="12" t="s">
        <v>2870</v>
      </c>
      <c r="C531" s="28" t="str">
        <f t="shared" si="8"/>
        <v>24T4 - Federal Executive Board-Kansas City, KS</v>
      </c>
    </row>
    <row r="532" spans="1:3" ht="11.25">
      <c r="A532" s="12" t="s">
        <v>2871</v>
      </c>
      <c r="B532" s="12" t="s">
        <v>2872</v>
      </c>
      <c r="C532" s="28" t="str">
        <f t="shared" si="8"/>
        <v>24T7 - Federal Executive Board-Los Angeles, CA</v>
      </c>
    </row>
    <row r="533" spans="1:3" ht="11.25">
      <c r="A533" s="12" t="s">
        <v>2873</v>
      </c>
      <c r="B533" s="12" t="s">
        <v>2874</v>
      </c>
      <c r="C533" s="28" t="str">
        <f t="shared" si="8"/>
        <v>24V1 - Federal Executive Board-Miami, FL</v>
      </c>
    </row>
    <row r="534" spans="1:3" ht="11.25">
      <c r="A534" s="12" t="s">
        <v>2875</v>
      </c>
      <c r="B534" s="12" t="s">
        <v>2876</v>
      </c>
      <c r="C534" s="28" t="str">
        <f t="shared" si="8"/>
        <v>24V4 - Federal Executive Board-Newark, NJ</v>
      </c>
    </row>
    <row r="535" spans="1:3" ht="11.25">
      <c r="A535" s="12" t="s">
        <v>2877</v>
      </c>
      <c r="B535" s="12" t="s">
        <v>2878</v>
      </c>
      <c r="C535" s="28" t="str">
        <f t="shared" si="8"/>
        <v>24V7 - Federal Executive Board-New Orleans, LA</v>
      </c>
    </row>
    <row r="536" spans="1:3" ht="11.25">
      <c r="A536" s="12" t="s">
        <v>2879</v>
      </c>
      <c r="B536" s="12" t="s">
        <v>2880</v>
      </c>
      <c r="C536" s="28" t="str">
        <f t="shared" si="8"/>
        <v>24W1 - Federal Executive Board-New York City, NY</v>
      </c>
    </row>
    <row r="537" spans="1:3" ht="11.25">
      <c r="A537" s="12" t="s">
        <v>2881</v>
      </c>
      <c r="B537" s="12" t="s">
        <v>2882</v>
      </c>
      <c r="C537" s="28" t="str">
        <f t="shared" si="8"/>
        <v>24W4 - Federal Executive Board-Oklahoma, City, OK</v>
      </c>
    </row>
    <row r="538" spans="1:3" ht="11.25">
      <c r="A538" s="12" t="s">
        <v>2883</v>
      </c>
      <c r="B538" s="12" t="s">
        <v>2884</v>
      </c>
      <c r="C538" s="28" t="str">
        <f t="shared" si="8"/>
        <v>24W7 - Federal Executive Board-Philadelphia, PA</v>
      </c>
    </row>
    <row r="539" spans="1:3" ht="11.25">
      <c r="A539" s="12" t="s">
        <v>2885</v>
      </c>
      <c r="B539" s="12" t="s">
        <v>2886</v>
      </c>
      <c r="C539" s="28" t="str">
        <f t="shared" si="8"/>
        <v>24X1 - Federal Executive Board-Pittsburgh, PA</v>
      </c>
    </row>
    <row r="540" spans="1:3" ht="11.25">
      <c r="A540" s="12" t="s">
        <v>2887</v>
      </c>
      <c r="B540" s="12" t="s">
        <v>2888</v>
      </c>
      <c r="C540" s="28" t="str">
        <f t="shared" si="8"/>
        <v>24X4 - Federal Executive Board-Portland, OR</v>
      </c>
    </row>
    <row r="541" spans="1:3" ht="11.25">
      <c r="A541" s="12" t="s">
        <v>2889</v>
      </c>
      <c r="B541" s="12" t="s">
        <v>2890</v>
      </c>
      <c r="C541" s="28" t="str">
        <f t="shared" si="8"/>
        <v>24X7 - Federal Executive Board-St. Louis, MO</v>
      </c>
    </row>
    <row r="542" spans="1:3" ht="11.25">
      <c r="A542" s="12" t="s">
        <v>2891</v>
      </c>
      <c r="B542" s="12" t="s">
        <v>2892</v>
      </c>
      <c r="C542" s="28" t="str">
        <f t="shared" si="8"/>
        <v>24Y1 - Federal Executive Board-San Antonio, TX</v>
      </c>
    </row>
    <row r="543" spans="1:3" ht="11.25">
      <c r="A543" s="12" t="s">
        <v>2893</v>
      </c>
      <c r="B543" s="12" t="s">
        <v>2894</v>
      </c>
      <c r="C543" s="28" t="str">
        <f t="shared" si="8"/>
        <v>24Y4 - Federal Executive Board-San Francisco, CA</v>
      </c>
    </row>
    <row r="544" spans="1:3" ht="11.25">
      <c r="A544" s="12" t="s">
        <v>2895</v>
      </c>
      <c r="B544" s="12" t="s">
        <v>2896</v>
      </c>
      <c r="C544" s="28" t="str">
        <f t="shared" si="8"/>
        <v>24Y7 - Federal Executive Board-Seattle, WA</v>
      </c>
    </row>
    <row r="545" spans="1:3" ht="11.25">
      <c r="A545" s="12" t="s">
        <v>2897</v>
      </c>
      <c r="B545" s="12" t="s">
        <v>2898</v>
      </c>
      <c r="C545" s="28" t="str">
        <f t="shared" si="8"/>
        <v>24Z1 - Federal Executive Board-Twin Cities, MN</v>
      </c>
    </row>
    <row r="546" spans="1:3" ht="11.25">
      <c r="A546" s="12">
        <v>2500</v>
      </c>
      <c r="B546" s="12" t="s">
        <v>2899</v>
      </c>
      <c r="C546" s="28" t="str">
        <f t="shared" si="8"/>
        <v>2500 - National Credit Union Administration</v>
      </c>
    </row>
    <row r="547" spans="1:3" ht="11.25">
      <c r="A547" s="12">
        <v>2600</v>
      </c>
      <c r="B547" s="12" t="s">
        <v>2900</v>
      </c>
      <c r="C547" s="28" t="str">
        <f t="shared" si="8"/>
        <v>2600 - Federal Retirement Thrift Investment Board</v>
      </c>
    </row>
    <row r="548" spans="1:3" ht="11.25">
      <c r="A548" s="12">
        <v>2700</v>
      </c>
      <c r="B548" s="12" t="s">
        <v>2194</v>
      </c>
      <c r="C548" s="28" t="str">
        <f t="shared" si="8"/>
        <v>2700 - Federal Communications Commission</v>
      </c>
    </row>
    <row r="549" spans="1:3" ht="11.25">
      <c r="A549" s="12">
        <v>2800</v>
      </c>
      <c r="B549" s="12" t="s">
        <v>2195</v>
      </c>
      <c r="C549" s="28" t="str">
        <f t="shared" si="8"/>
        <v>2800 - Social Security Administration</v>
      </c>
    </row>
    <row r="550" spans="1:3" ht="11.25">
      <c r="A550" s="12">
        <v>2801</v>
      </c>
      <c r="B550" s="12" t="s">
        <v>2901</v>
      </c>
      <c r="C550" s="28" t="str">
        <f t="shared" si="8"/>
        <v>2801 - Office of the Commissioner</v>
      </c>
    </row>
    <row r="551" spans="1:3" ht="11.25">
      <c r="A551" s="12">
        <v>2803</v>
      </c>
      <c r="B551" s="12" t="s">
        <v>581</v>
      </c>
      <c r="C551" s="28" t="str">
        <f t="shared" si="8"/>
        <v>2803 - Office of the General Counsel</v>
      </c>
    </row>
    <row r="552" spans="1:3" ht="11.25">
      <c r="A552" s="12">
        <v>2804</v>
      </c>
      <c r="B552" s="12" t="s">
        <v>2158</v>
      </c>
      <c r="C552" s="28" t="str">
        <f t="shared" si="8"/>
        <v>2804 - Office of the Inspector General</v>
      </c>
    </row>
    <row r="553" spans="1:3" ht="11.25">
      <c r="A553" s="12">
        <v>2805</v>
      </c>
      <c r="B553" s="12" t="s">
        <v>2902</v>
      </c>
      <c r="C553" s="28" t="str">
        <f t="shared" si="8"/>
        <v>2805 - Dep. Comm. – Fin., Assessment &amp; Mgmt. &amp; Senior Fin. Exec.</v>
      </c>
    </row>
    <row r="554" spans="1:3" ht="11.25">
      <c r="A554" s="12">
        <v>2806</v>
      </c>
      <c r="B554" s="12" t="s">
        <v>2903</v>
      </c>
      <c r="C554" s="28" t="str">
        <f t="shared" si="8"/>
        <v>2806 - Deputy Comm. - Programs, Policy, Evaluation, &amp; Commun.</v>
      </c>
    </row>
    <row r="555" spans="1:3" ht="11.25">
      <c r="A555" s="12">
        <v>2807</v>
      </c>
      <c r="B555" s="12" t="s">
        <v>2904</v>
      </c>
      <c r="C555" s="28" t="str">
        <f t="shared" si="8"/>
        <v>2807 - Deputy Commissioner - Legislation and Congressional Affairs</v>
      </c>
    </row>
    <row r="556" spans="1:3" ht="11.25">
      <c r="A556" s="12">
        <v>2810</v>
      </c>
      <c r="B556" s="12" t="s">
        <v>2905</v>
      </c>
      <c r="C556" s="28" t="str">
        <f t="shared" si="8"/>
        <v>2810 - Deputy Commissioner - Human Resources</v>
      </c>
    </row>
    <row r="557" spans="1:3" ht="11.25">
      <c r="A557" s="12">
        <v>2811</v>
      </c>
      <c r="B557" s="12" t="s">
        <v>2906</v>
      </c>
      <c r="C557" s="28" t="str">
        <f t="shared" si="8"/>
        <v>2811 - Deputy Commissioner - Systems</v>
      </c>
    </row>
    <row r="558" spans="1:3" ht="11.25">
      <c r="A558" s="12">
        <v>2812</v>
      </c>
      <c r="B558" s="12" t="s">
        <v>2907</v>
      </c>
      <c r="C558" s="28" t="str">
        <f t="shared" si="8"/>
        <v>2812 - Deputy Commissioner - Operations</v>
      </c>
    </row>
    <row r="559" spans="1:3" ht="11.25">
      <c r="A559" s="12">
        <v>2814</v>
      </c>
      <c r="B559" s="12" t="s">
        <v>2908</v>
      </c>
      <c r="C559" s="28" t="str">
        <f t="shared" si="8"/>
        <v>2814 - Office of the Chief Actuary</v>
      </c>
    </row>
    <row r="560" spans="1:3" ht="11.25">
      <c r="A560" s="12">
        <v>2816</v>
      </c>
      <c r="B560" s="12" t="s">
        <v>2909</v>
      </c>
      <c r="C560" s="28" t="str">
        <f t="shared" si="8"/>
        <v>2816 - Deputy Commissioner - Communications</v>
      </c>
    </row>
    <row r="561" spans="1:3" ht="11.25">
      <c r="A561" s="12">
        <v>2818</v>
      </c>
      <c r="B561" s="12" t="s">
        <v>2910</v>
      </c>
      <c r="C561" s="28" t="str">
        <f t="shared" si="8"/>
        <v>2818 - Deputy Commissioner – Disability and Income Security Programs</v>
      </c>
    </row>
    <row r="562" spans="1:3" ht="11.25">
      <c r="A562" s="12">
        <v>2900</v>
      </c>
      <c r="B562" s="12" t="s">
        <v>2911</v>
      </c>
      <c r="C562" s="28" t="str">
        <f t="shared" si="8"/>
        <v>2900 - Federal Trade Commission</v>
      </c>
    </row>
    <row r="563" spans="1:3" ht="11.25">
      <c r="A563" s="12">
        <v>3100</v>
      </c>
      <c r="B563" s="12" t="s">
        <v>2912</v>
      </c>
      <c r="C563" s="28" t="str">
        <f t="shared" si="8"/>
        <v>3100 - Nuclear Regulatory Commission</v>
      </c>
    </row>
    <row r="564" spans="1:3" ht="11.25">
      <c r="A564" s="12">
        <v>3300</v>
      </c>
      <c r="B564" s="12" t="s">
        <v>2196</v>
      </c>
      <c r="C564" s="28" t="str">
        <f t="shared" si="8"/>
        <v>3300 - Smithsonian Institution</v>
      </c>
    </row>
    <row r="565" spans="1:3" ht="11.25">
      <c r="A565" s="12">
        <v>3320</v>
      </c>
      <c r="B565" s="12" t="s">
        <v>2913</v>
      </c>
      <c r="C565" s="28" t="str">
        <f t="shared" si="8"/>
        <v>3320 - Smithsonian Institution, except units admin under separate Bds of Trustees</v>
      </c>
    </row>
    <row r="566" spans="1:3" ht="11.25">
      <c r="A566" s="12">
        <v>3352</v>
      </c>
      <c r="B566" s="12" t="s">
        <v>2914</v>
      </c>
      <c r="C566" s="28" t="str">
        <f t="shared" si="8"/>
        <v>3352 - John F. Kennedy Center for the Performing Arts</v>
      </c>
    </row>
    <row r="567" spans="1:3" ht="11.25">
      <c r="A567" s="12">
        <v>3355</v>
      </c>
      <c r="B567" s="12" t="s">
        <v>2915</v>
      </c>
      <c r="C567" s="28" t="str">
        <f t="shared" si="8"/>
        <v>3355 - National Gallery of Art</v>
      </c>
    </row>
    <row r="568" spans="1:3" ht="11.25">
      <c r="A568" s="12">
        <v>3358</v>
      </c>
      <c r="B568" s="12" t="s">
        <v>2916</v>
      </c>
      <c r="C568" s="28" t="str">
        <f t="shared" si="8"/>
        <v>3358 - Woodrow Wilson International Center for Scholars</v>
      </c>
    </row>
    <row r="569" spans="1:3" ht="11.25">
      <c r="A569" s="12">
        <v>3400</v>
      </c>
      <c r="B569" s="12" t="s">
        <v>2917</v>
      </c>
      <c r="C569" s="28" t="str">
        <f t="shared" si="8"/>
        <v>3400 - U.S. International Trade Commission</v>
      </c>
    </row>
    <row r="570" spans="1:3" ht="11.25">
      <c r="A570" s="12">
        <v>3600</v>
      </c>
      <c r="B570" s="12" t="s">
        <v>5173</v>
      </c>
      <c r="C570" s="28" t="str">
        <f t="shared" si="8"/>
        <v>3600 - Department of Veterans Affairs</v>
      </c>
    </row>
    <row r="571" spans="1:3" ht="11.25">
      <c r="A571" s="12">
        <v>3601</v>
      </c>
      <c r="B571" s="12" t="s">
        <v>580</v>
      </c>
      <c r="C571" s="28" t="str">
        <f t="shared" si="8"/>
        <v>3601 - Office of the Secretary</v>
      </c>
    </row>
    <row r="572" spans="1:3" ht="11.25">
      <c r="A572" s="12">
        <v>3602</v>
      </c>
      <c r="B572" s="12" t="s">
        <v>2918</v>
      </c>
      <c r="C572" s="28" t="str">
        <f t="shared" si="8"/>
        <v>3602 - Office of the Deputy Secretary</v>
      </c>
    </row>
    <row r="573" spans="1:3" ht="11.25">
      <c r="A573" s="12">
        <v>3603</v>
      </c>
      <c r="B573" s="12" t="s">
        <v>2919</v>
      </c>
      <c r="C573" s="28" t="str">
        <f t="shared" si="8"/>
        <v>3603 - General Counsel</v>
      </c>
    </row>
    <row r="574" spans="1:3" ht="11.25">
      <c r="A574" s="12">
        <v>3604</v>
      </c>
      <c r="B574" s="12" t="s">
        <v>5174</v>
      </c>
      <c r="C574" s="28" t="str">
        <f t="shared" si="8"/>
        <v>3604 - Inspector General</v>
      </c>
    </row>
    <row r="575" spans="1:3" ht="11.25">
      <c r="A575" s="12">
        <v>3605</v>
      </c>
      <c r="B575" s="12" t="s">
        <v>2920</v>
      </c>
      <c r="C575" s="28" t="str">
        <f t="shared" si="8"/>
        <v>3605 - Assistant Secretary for Management</v>
      </c>
    </row>
    <row r="576" spans="1:3" ht="11.25">
      <c r="A576" s="12">
        <v>3606</v>
      </c>
      <c r="B576" s="12" t="s">
        <v>2921</v>
      </c>
      <c r="C576" s="28" t="str">
        <f t="shared" si="8"/>
        <v>3606 - Assistant Secretary for Policy and Planning</v>
      </c>
    </row>
    <row r="577" spans="1:3" ht="11.25">
      <c r="A577" s="12">
        <v>3607</v>
      </c>
      <c r="B577" s="12" t="s">
        <v>2922</v>
      </c>
      <c r="C577" s="28" t="str">
        <f t="shared" si="8"/>
        <v>3607 - Assistant Secretary for Public and Intergovernmental Affairs</v>
      </c>
    </row>
    <row r="578" spans="1:3" ht="11.25">
      <c r="A578" s="12">
        <v>3608</v>
      </c>
      <c r="B578" s="12" t="s">
        <v>2923</v>
      </c>
      <c r="C578" s="28" t="str">
        <f t="shared" si="8"/>
        <v>3608 - Assistant Secretary for Congressional and Legislative Affairs</v>
      </c>
    </row>
    <row r="579" spans="1:3" ht="11.25">
      <c r="A579" s="12">
        <v>3610</v>
      </c>
      <c r="B579" s="12" t="s">
        <v>2924</v>
      </c>
      <c r="C579" s="28" t="str">
        <f aca="true" t="shared" si="9" ref="C579:C642">A579&amp;" - "&amp;B579</f>
        <v>3610 - Board of Veterans Appeals</v>
      </c>
    </row>
    <row r="580" spans="1:3" ht="11.25">
      <c r="A580" s="12">
        <v>3611</v>
      </c>
      <c r="B580" s="12" t="s">
        <v>2925</v>
      </c>
      <c r="C580" s="28" t="str">
        <f t="shared" si="9"/>
        <v>3611 - Assistant Secretary for Human Resources and Administration</v>
      </c>
    </row>
    <row r="581" spans="1:3" ht="11.25">
      <c r="A581" s="12">
        <v>3612</v>
      </c>
      <c r="B581" s="12" t="s">
        <v>2926</v>
      </c>
      <c r="C581" s="28" t="str">
        <f t="shared" si="9"/>
        <v>3612 - Board of Contract Appeals</v>
      </c>
    </row>
    <row r="582" spans="1:3" ht="11.25">
      <c r="A582" s="12">
        <v>3613</v>
      </c>
      <c r="B582" s="12" t="s">
        <v>608</v>
      </c>
      <c r="C582" s="28" t="str">
        <f t="shared" si="9"/>
        <v>3613 - Office of Small and Disadvantaged Business Utilization</v>
      </c>
    </row>
    <row r="583" spans="1:3" ht="11.25">
      <c r="A583" s="12">
        <v>3615</v>
      </c>
      <c r="B583" s="12" t="s">
        <v>2927</v>
      </c>
      <c r="C583" s="28" t="str">
        <f t="shared" si="9"/>
        <v>3615 - Center for Minority Veterans</v>
      </c>
    </row>
    <row r="584" spans="1:3" ht="11.25">
      <c r="A584" s="12">
        <v>3616</v>
      </c>
      <c r="B584" s="12" t="s">
        <v>2928</v>
      </c>
      <c r="C584" s="28" t="str">
        <f t="shared" si="9"/>
        <v>3616 - Center for Women Veterans</v>
      </c>
    </row>
    <row r="585" spans="1:3" ht="11.25">
      <c r="A585" s="12">
        <v>3617</v>
      </c>
      <c r="B585" s="12" t="s">
        <v>2929</v>
      </c>
      <c r="C585" s="28" t="str">
        <f t="shared" si="9"/>
        <v>3617 - Office of Employment Discrimination Complaint Adjudication</v>
      </c>
    </row>
    <row r="586" spans="1:3" ht="11.25">
      <c r="A586" s="12">
        <v>3618</v>
      </c>
      <c r="B586" s="12" t="s">
        <v>2930</v>
      </c>
      <c r="C586" s="28" t="str">
        <f t="shared" si="9"/>
        <v>3618 - Special Assistant for Veterans Service Organization Liaison</v>
      </c>
    </row>
    <row r="587" spans="1:3" ht="11.25">
      <c r="A587" s="12">
        <v>3619</v>
      </c>
      <c r="B587" s="12" t="s">
        <v>715</v>
      </c>
      <c r="C587" s="28" t="str">
        <f t="shared" si="9"/>
        <v>3619 - Chief of Staff</v>
      </c>
    </row>
    <row r="588" spans="1:3" ht="11.25">
      <c r="A588" s="12">
        <v>3620</v>
      </c>
      <c r="B588" s="12" t="s">
        <v>5175</v>
      </c>
      <c r="C588" s="28" t="str">
        <f t="shared" si="9"/>
        <v>3620 - Under Secretary for Health / Veterans Health Administration</v>
      </c>
    </row>
    <row r="589" spans="1:3" ht="11.25">
      <c r="A589" s="12">
        <v>3621</v>
      </c>
      <c r="B589" s="12" t="s">
        <v>2931</v>
      </c>
      <c r="C589" s="28" t="str">
        <f t="shared" si="9"/>
        <v>3621 - Director, Austin Automation Center</v>
      </c>
    </row>
    <row r="590" spans="1:3" ht="11.25">
      <c r="A590" s="12">
        <v>3622</v>
      </c>
      <c r="B590" s="12" t="s">
        <v>2932</v>
      </c>
      <c r="C590" s="28" t="str">
        <f t="shared" si="9"/>
        <v>3622 - Deputy Assistant Secretary for Policy</v>
      </c>
    </row>
    <row r="591" spans="1:3" ht="11.25">
      <c r="A591" s="12">
        <v>3623</v>
      </c>
      <c r="B591" s="12" t="s">
        <v>2933</v>
      </c>
      <c r="C591" s="28" t="str">
        <f t="shared" si="9"/>
        <v>3623 - Deputy Assistant Secretary for Planning and Evaluation</v>
      </c>
    </row>
    <row r="592" spans="1:3" ht="11.25">
      <c r="A592" s="12">
        <v>3624</v>
      </c>
      <c r="B592" s="12" t="s">
        <v>2934</v>
      </c>
      <c r="C592" s="28" t="str">
        <f t="shared" si="9"/>
        <v>3624 - Immediate Office of Assistance Secretary for Policy and Planning</v>
      </c>
    </row>
    <row r="593" spans="1:3" ht="11.25">
      <c r="A593" s="12">
        <v>3625</v>
      </c>
      <c r="B593" s="12" t="s">
        <v>2935</v>
      </c>
      <c r="C593" s="28" t="str">
        <f t="shared" si="9"/>
        <v>3625 - Deputy Assistant Secretary for Budget</v>
      </c>
    </row>
    <row r="594" spans="1:3" ht="11.25">
      <c r="A594" s="12">
        <v>3627</v>
      </c>
      <c r="B594" s="12" t="s">
        <v>2936</v>
      </c>
      <c r="C594" s="28" t="str">
        <f t="shared" si="9"/>
        <v>3627 - Deputy Assistant Secretary for Financial Management</v>
      </c>
    </row>
    <row r="595" spans="1:3" ht="11.25">
      <c r="A595" s="12">
        <v>3628</v>
      </c>
      <c r="B595" s="12" t="s">
        <v>2937</v>
      </c>
      <c r="C595" s="28" t="str">
        <f t="shared" si="9"/>
        <v>3628 - Immediate Office of Assistant Secretary for Management</v>
      </c>
    </row>
    <row r="596" spans="1:3" ht="11.25">
      <c r="A596" s="12">
        <v>3630</v>
      </c>
      <c r="B596" s="12" t="s">
        <v>5176</v>
      </c>
      <c r="C596" s="28" t="str">
        <f t="shared" si="9"/>
        <v>3630 - Under Secretary for Memorial Affairs / National Cemetery System</v>
      </c>
    </row>
    <row r="597" spans="1:3" ht="11.25">
      <c r="A597" s="12">
        <v>3632</v>
      </c>
      <c r="B597" s="12" t="s">
        <v>2938</v>
      </c>
      <c r="C597" s="28" t="str">
        <f t="shared" si="9"/>
        <v>3632 - Deputy Assistant Secretary for Diversity and Equal Employment Opportunity</v>
      </c>
    </row>
    <row r="598" spans="1:3" ht="11.25">
      <c r="A598" s="12">
        <v>3633</v>
      </c>
      <c r="B598" s="12" t="s">
        <v>2939</v>
      </c>
      <c r="C598" s="28" t="str">
        <f t="shared" si="9"/>
        <v>3633 - Director – Office of Administration</v>
      </c>
    </row>
    <row r="599" spans="1:3" ht="11.25">
      <c r="A599" s="12">
        <v>3634</v>
      </c>
      <c r="B599" s="12" t="s">
        <v>2940</v>
      </c>
      <c r="C599" s="28" t="str">
        <f t="shared" si="9"/>
        <v>3634 - Deputy Assistant Secretary for Human Resources Management and Labor Relations</v>
      </c>
    </row>
    <row r="600" spans="1:3" ht="11.25">
      <c r="A600" s="12">
        <v>3636</v>
      </c>
      <c r="B600" s="12" t="s">
        <v>2941</v>
      </c>
      <c r="C600" s="28" t="str">
        <f t="shared" si="9"/>
        <v>3636 - Immed. Office – Assist. Sec’y for Public &amp; Intergov. Affairs</v>
      </c>
    </row>
    <row r="601" spans="1:3" ht="11.25">
      <c r="A601" s="12">
        <v>3637</v>
      </c>
      <c r="B601" s="12" t="s">
        <v>2942</v>
      </c>
      <c r="C601" s="28" t="str">
        <f t="shared" si="9"/>
        <v>3637 - Deputy Assistant Secretary for Intergovernmental Affairs and International Affairs</v>
      </c>
    </row>
    <row r="602" spans="1:3" ht="11.25">
      <c r="A602" s="12">
        <v>3638</v>
      </c>
      <c r="B602" s="12" t="s">
        <v>2943</v>
      </c>
      <c r="C602" s="28" t="str">
        <f t="shared" si="9"/>
        <v>3638 - Deputy Assistant Secretary for Public Affairs</v>
      </c>
    </row>
    <row r="603" spans="1:3" ht="11.25">
      <c r="A603" s="12">
        <v>3640</v>
      </c>
      <c r="B603" s="12" t="s">
        <v>5177</v>
      </c>
      <c r="C603" s="28" t="str">
        <f t="shared" si="9"/>
        <v>3640 - Under Secretary for Benefits / Veterans Benefit Administration</v>
      </c>
    </row>
    <row r="604" spans="1:3" ht="11.25">
      <c r="A604" s="12">
        <v>3641</v>
      </c>
      <c r="B604" s="12" t="s">
        <v>2944</v>
      </c>
      <c r="C604" s="28" t="str">
        <f t="shared" si="9"/>
        <v>3641 - Deputy Assist. Sec’y for Office of Resolution Management</v>
      </c>
    </row>
    <row r="605" spans="1:3" ht="11.25">
      <c r="A605" s="12">
        <v>3643</v>
      </c>
      <c r="B605" s="12" t="s">
        <v>2945</v>
      </c>
      <c r="C605" s="28" t="str">
        <f t="shared" si="9"/>
        <v>3643 - Deputy Assist. Sec’y for Acquisition and Materiel Management</v>
      </c>
    </row>
    <row r="606" spans="1:3" ht="11.25">
      <c r="A606" s="12">
        <v>3644</v>
      </c>
      <c r="B606" s="12" t="s">
        <v>2946</v>
      </c>
      <c r="C606" s="28" t="str">
        <f t="shared" si="9"/>
        <v>3644 - Director – Asset Enterprise Management</v>
      </c>
    </row>
    <row r="607" spans="1:3" ht="11.25">
      <c r="A607" s="12">
        <v>3645</v>
      </c>
      <c r="B607" s="12" t="s">
        <v>2947</v>
      </c>
      <c r="C607" s="28" t="str">
        <f t="shared" si="9"/>
        <v>3645 - Associate Deputy for Labor - Management Relations</v>
      </c>
    </row>
    <row r="608" spans="1:3" ht="11.25">
      <c r="A608" s="12">
        <v>3646</v>
      </c>
      <c r="B608" s="12" t="s">
        <v>2948</v>
      </c>
      <c r="C608" s="28" t="str">
        <f t="shared" si="9"/>
        <v>3646 - Immediate Office of Assistant Secretary for Congressional and and Legislative Affairs</v>
      </c>
    </row>
    <row r="609" spans="1:3" ht="11.25">
      <c r="A609" s="12">
        <v>3647</v>
      </c>
      <c r="B609" s="12" t="s">
        <v>2949</v>
      </c>
      <c r="C609" s="28" t="str">
        <f t="shared" si="9"/>
        <v>3647 - Director, Congressional Affairs</v>
      </c>
    </row>
    <row r="610" spans="1:3" ht="11.25">
      <c r="A610" s="12">
        <v>3648</v>
      </c>
      <c r="B610" s="12" t="s">
        <v>2950</v>
      </c>
      <c r="C610" s="28" t="str">
        <f t="shared" si="9"/>
        <v>3648 - Deputy Assistant Secretary for Legislative Affairs</v>
      </c>
    </row>
    <row r="611" spans="1:3" ht="11.25">
      <c r="A611" s="12">
        <v>3649</v>
      </c>
      <c r="B611" s="12" t="s">
        <v>2951</v>
      </c>
      <c r="C611" s="28" t="str">
        <f t="shared" si="9"/>
        <v>3649 - Immed. Office – Assist. Sec’y - Human Resources &amp; Admin.</v>
      </c>
    </row>
    <row r="612" spans="1:3" ht="11.25">
      <c r="A612" s="12">
        <v>3650</v>
      </c>
      <c r="B612" s="12" t="s">
        <v>2952</v>
      </c>
      <c r="C612" s="28" t="str">
        <f t="shared" si="9"/>
        <v>3650 - Assistant Secretary for Information and Technology</v>
      </c>
    </row>
    <row r="613" spans="1:3" ht="11.25">
      <c r="A613" s="12">
        <v>3651</v>
      </c>
      <c r="B613" s="12" t="s">
        <v>2953</v>
      </c>
      <c r="C613" s="28" t="str">
        <f t="shared" si="9"/>
        <v>3651 - Immediate Office of the Assist. Sec. – Info. &amp; Technology</v>
      </c>
    </row>
    <row r="614" spans="1:3" ht="11.25">
      <c r="A614" s="12">
        <v>3652</v>
      </c>
      <c r="B614" s="12" t="s">
        <v>2954</v>
      </c>
      <c r="C614" s="28" t="str">
        <f t="shared" si="9"/>
        <v>3652 - Deputy Assistant Sec. For Information &amp; Technology</v>
      </c>
    </row>
    <row r="615" spans="1:3" ht="11.25">
      <c r="A615" s="12">
        <v>3655</v>
      </c>
      <c r="B615" s="12" t="s">
        <v>2955</v>
      </c>
      <c r="C615" s="28" t="str">
        <f t="shared" si="9"/>
        <v>3655 - Deputy Assistant Secretary for Security Preparedness</v>
      </c>
    </row>
    <row r="616" spans="1:3" ht="11.25">
      <c r="A616" s="12">
        <v>3656</v>
      </c>
      <c r="B616" s="12" t="s">
        <v>2956</v>
      </c>
      <c r="C616" s="28" t="str">
        <f t="shared" si="9"/>
        <v>3656 - Deputy Assistant Secretary for Security and Law Enforcement</v>
      </c>
    </row>
    <row r="617" spans="1:3" ht="11.25">
      <c r="A617" s="12">
        <v>4100</v>
      </c>
      <c r="B617" s="12" t="s">
        <v>2957</v>
      </c>
      <c r="C617" s="28" t="str">
        <f t="shared" si="9"/>
        <v>4100 - Merit Systems Protection Board</v>
      </c>
    </row>
    <row r="618" spans="1:3" ht="11.25">
      <c r="A618" s="12">
        <v>4500</v>
      </c>
      <c r="B618" s="12" t="s">
        <v>2958</v>
      </c>
      <c r="C618" s="28" t="str">
        <f t="shared" si="9"/>
        <v>4500 - Equal Employment Opportunity Commission</v>
      </c>
    </row>
    <row r="619" spans="1:3" ht="11.25">
      <c r="A619" s="12">
        <v>4567</v>
      </c>
      <c r="B619" s="12" t="s">
        <v>2959</v>
      </c>
      <c r="C619" s="28" t="str">
        <f t="shared" si="9"/>
        <v>4567 - Interagency Committee on Employment of People with Disabilities</v>
      </c>
    </row>
    <row r="620" spans="1:3" ht="11.25">
      <c r="A620" s="12">
        <v>4600</v>
      </c>
      <c r="B620" s="12" t="s">
        <v>2960</v>
      </c>
      <c r="C620" s="28" t="str">
        <f t="shared" si="9"/>
        <v>4600 - Other Small Agencies</v>
      </c>
    </row>
    <row r="621" spans="1:3" ht="11.25">
      <c r="A621" s="12">
        <v>4602</v>
      </c>
      <c r="B621" s="12" t="s">
        <v>2961</v>
      </c>
      <c r="C621" s="28" t="str">
        <f t="shared" si="9"/>
        <v>4602 - Appalachian Regional Commission</v>
      </c>
    </row>
    <row r="622" spans="1:3" ht="11.25">
      <c r="A622" s="12">
        <v>4607</v>
      </c>
      <c r="B622" s="12" t="s">
        <v>2962</v>
      </c>
      <c r="C622" s="28" t="str">
        <f t="shared" si="9"/>
        <v>4607 - Interstate Commission on the Potomac River Basin</v>
      </c>
    </row>
    <row r="623" spans="1:3" ht="11.25">
      <c r="A623" s="12">
        <v>4608</v>
      </c>
      <c r="B623" s="12" t="s">
        <v>2963</v>
      </c>
      <c r="C623" s="28" t="str">
        <f t="shared" si="9"/>
        <v>4608 - The Port Authority of NY and NJ</v>
      </c>
    </row>
    <row r="624" spans="1:3" ht="11.25">
      <c r="A624" s="12">
        <v>4609</v>
      </c>
      <c r="B624" s="12" t="s">
        <v>2964</v>
      </c>
      <c r="C624" s="28" t="str">
        <f t="shared" si="9"/>
        <v>4609 - Washington Metropolitan Area Transit Authority</v>
      </c>
    </row>
    <row r="625" spans="1:3" ht="11.25">
      <c r="A625" s="12">
        <v>4700</v>
      </c>
      <c r="B625" s="12" t="s">
        <v>2223</v>
      </c>
      <c r="C625" s="28" t="str">
        <f t="shared" si="9"/>
        <v>4700 - General Services Administration</v>
      </c>
    </row>
    <row r="626" spans="1:3" ht="11.25">
      <c r="A626" s="12">
        <v>4701</v>
      </c>
      <c r="B626" s="12" t="s">
        <v>2965</v>
      </c>
      <c r="C626" s="28" t="str">
        <f t="shared" si="9"/>
        <v>4701 - Immediate Office of the Administrator</v>
      </c>
    </row>
    <row r="627" spans="1:3" ht="11.25">
      <c r="A627" s="12">
        <v>4703</v>
      </c>
      <c r="B627" s="12" t="s">
        <v>2966</v>
      </c>
      <c r="C627" s="28" t="str">
        <f t="shared" si="9"/>
        <v>4703 - Office of General Counsel</v>
      </c>
    </row>
    <row r="628" spans="1:3" ht="11.25">
      <c r="A628" s="12">
        <v>4704</v>
      </c>
      <c r="B628" s="12" t="s">
        <v>2224</v>
      </c>
      <c r="C628" s="28" t="str">
        <f t="shared" si="9"/>
        <v>4704 - Office of Inspector General</v>
      </c>
    </row>
    <row r="629" spans="1:3" ht="11.25">
      <c r="A629" s="12">
        <v>4705</v>
      </c>
      <c r="B629" s="12" t="s">
        <v>2967</v>
      </c>
      <c r="C629" s="28" t="str">
        <f t="shared" si="9"/>
        <v>4705 - Office of the Chief People Officer</v>
      </c>
    </row>
    <row r="630" spans="1:3" ht="11.25">
      <c r="A630" s="12">
        <v>4707</v>
      </c>
      <c r="B630" s="12" t="s">
        <v>2968</v>
      </c>
      <c r="C630" s="28" t="str">
        <f t="shared" si="9"/>
        <v>4707 - Office of Congressional and Intergovernmental Affairs</v>
      </c>
    </row>
    <row r="631" spans="1:3" ht="11.25">
      <c r="A631" s="12">
        <v>4708</v>
      </c>
      <c r="B631" s="12" t="s">
        <v>2969</v>
      </c>
      <c r="C631" s="28" t="str">
        <f t="shared" si="9"/>
        <v>4708 - Office of Citizen Services and Communications</v>
      </c>
    </row>
    <row r="632" spans="1:3" ht="11.25">
      <c r="A632" s="12">
        <v>4712</v>
      </c>
      <c r="B632" s="12" t="s">
        <v>2970</v>
      </c>
      <c r="C632" s="28" t="str">
        <f t="shared" si="9"/>
        <v>4712 - GSA Board of Contract Appeals</v>
      </c>
    </row>
    <row r="633" spans="1:3" ht="11.25">
      <c r="A633" s="12">
        <v>4717</v>
      </c>
      <c r="B633" s="12" t="s">
        <v>654</v>
      </c>
      <c r="C633" s="28" t="str">
        <f t="shared" si="9"/>
        <v>4717 - Office of the Chief Financial Officer</v>
      </c>
    </row>
    <row r="634" spans="1:3" ht="11.25">
      <c r="A634" s="12">
        <v>4722</v>
      </c>
      <c r="B634" s="12" t="s">
        <v>2971</v>
      </c>
      <c r="C634" s="28" t="str">
        <f t="shared" si="9"/>
        <v>4722 - Offices of the Regional Administrators</v>
      </c>
    </row>
    <row r="635" spans="1:3" ht="11.25">
      <c r="A635" s="12">
        <v>4724</v>
      </c>
      <c r="B635" s="12" t="s">
        <v>2972</v>
      </c>
      <c r="C635" s="28" t="str">
        <f t="shared" si="9"/>
        <v>4724 - Office of Civil Rights</v>
      </c>
    </row>
    <row r="636" spans="1:3" ht="11.25">
      <c r="A636" s="12">
        <v>4728</v>
      </c>
      <c r="B636" s="12" t="s">
        <v>2973</v>
      </c>
      <c r="C636" s="28" t="str">
        <f t="shared" si="9"/>
        <v>4728 - Office of Small Business Utilization</v>
      </c>
    </row>
    <row r="637" spans="1:3" ht="11.25">
      <c r="A637" s="12">
        <v>4732</v>
      </c>
      <c r="B637" s="12" t="s">
        <v>2225</v>
      </c>
      <c r="C637" s="28" t="str">
        <f t="shared" si="9"/>
        <v>4732 - Office of the Federal Acquisition Service</v>
      </c>
    </row>
    <row r="638" spans="1:3" ht="11.25">
      <c r="A638" s="12">
        <v>4740</v>
      </c>
      <c r="B638" s="12" t="s">
        <v>2974</v>
      </c>
      <c r="C638" s="28" t="str">
        <f t="shared" si="9"/>
        <v>4740 - Public Buildings Service</v>
      </c>
    </row>
    <row r="639" spans="1:3" ht="11.25">
      <c r="A639" s="12">
        <v>4743</v>
      </c>
      <c r="B639" s="12" t="s">
        <v>2975</v>
      </c>
      <c r="C639" s="28" t="str">
        <f t="shared" si="9"/>
        <v>4743 - Office of Childcare</v>
      </c>
    </row>
    <row r="640" spans="1:3" ht="11.25">
      <c r="A640" s="12">
        <v>4745</v>
      </c>
      <c r="B640" s="12" t="s">
        <v>2976</v>
      </c>
      <c r="C640" s="28" t="str">
        <f t="shared" si="9"/>
        <v>4745 - Office of Governmentwide Policy</v>
      </c>
    </row>
    <row r="641" spans="1:3" ht="11.25">
      <c r="A641" s="12">
        <v>4750</v>
      </c>
      <c r="B641" s="12" t="s">
        <v>2977</v>
      </c>
      <c r="C641" s="28" t="str">
        <f t="shared" si="9"/>
        <v>4750 - Office of the Chief Information Officer</v>
      </c>
    </row>
    <row r="642" spans="1:3" ht="11.25">
      <c r="A642" s="12">
        <v>4760</v>
      </c>
      <c r="B642" s="12" t="s">
        <v>2978</v>
      </c>
      <c r="C642" s="28" t="str">
        <f t="shared" si="9"/>
        <v>4760 - Office of the Chief Acquisition Officer</v>
      </c>
    </row>
    <row r="643" spans="1:3" ht="11.25">
      <c r="A643" s="12">
        <v>4808</v>
      </c>
      <c r="B643" s="12" t="s">
        <v>2979</v>
      </c>
      <c r="C643" s="28" t="str">
        <f aca="true" t="shared" si="10" ref="C643:C706">A643&amp;" - "&amp;B643</f>
        <v>4808 - National Bipartisan Commission on the Future of Medicare</v>
      </c>
    </row>
    <row r="644" spans="1:3" ht="11.25">
      <c r="A644" s="12">
        <v>4817</v>
      </c>
      <c r="B644" s="12" t="s">
        <v>2980</v>
      </c>
      <c r="C644" s="28" t="str">
        <f t="shared" si="10"/>
        <v>4817 - State Justice Institute</v>
      </c>
    </row>
    <row r="645" spans="1:3" ht="11.25">
      <c r="A645" s="12">
        <v>4827</v>
      </c>
      <c r="B645" s="12" t="s">
        <v>2981</v>
      </c>
      <c r="C645" s="28" t="str">
        <f t="shared" si="10"/>
        <v>4827 - Commission on Ocean Policy</v>
      </c>
    </row>
    <row r="646" spans="1:3" ht="11.25">
      <c r="A646" s="12">
        <v>4835</v>
      </c>
      <c r="B646" s="12" t="s">
        <v>2982</v>
      </c>
      <c r="C646" s="28" t="str">
        <f t="shared" si="10"/>
        <v>4835 - Medicare Payment Advisory Commission</v>
      </c>
    </row>
    <row r="647" spans="1:3" ht="11.25">
      <c r="A647" s="12">
        <v>4836</v>
      </c>
      <c r="B647" s="12" t="s">
        <v>2983</v>
      </c>
      <c r="C647" s="28" t="str">
        <f t="shared" si="10"/>
        <v>4836 - Commission on Executive, Legislative and Judicial Salaries</v>
      </c>
    </row>
    <row r="648" spans="1:3" ht="11.25">
      <c r="A648" s="12">
        <v>4849</v>
      </c>
      <c r="B648" s="12" t="s">
        <v>2984</v>
      </c>
      <c r="C648" s="28" t="str">
        <f t="shared" si="10"/>
        <v>4849 - Office of Navajo and Hopi Indian Relocation</v>
      </c>
    </row>
    <row r="649" spans="1:3" ht="11.25">
      <c r="A649" s="12">
        <v>4856</v>
      </c>
      <c r="B649" s="12" t="s">
        <v>2985</v>
      </c>
      <c r="C649" s="28" t="str">
        <f t="shared" si="10"/>
        <v>4856 - Nuclear Waste Technical Review Board</v>
      </c>
    </row>
    <row r="650" spans="1:3" ht="11.25">
      <c r="A650" s="12">
        <v>4860</v>
      </c>
      <c r="B650" s="12" t="s">
        <v>2986</v>
      </c>
      <c r="C650" s="28" t="str">
        <f t="shared" si="10"/>
        <v>4860 - United State-China Economic and Security Review Commission</v>
      </c>
    </row>
    <row r="651" spans="1:3" ht="11.25">
      <c r="A651" s="12">
        <v>4864</v>
      </c>
      <c r="B651" s="12" t="s">
        <v>2987</v>
      </c>
      <c r="C651" s="28" t="str">
        <f t="shared" si="10"/>
        <v>4864 - U.S. Commission on International Religious Freedom</v>
      </c>
    </row>
    <row r="652" spans="1:3" ht="11.25">
      <c r="A652" s="12">
        <v>4900</v>
      </c>
      <c r="B652" s="12" t="s">
        <v>2226</v>
      </c>
      <c r="C652" s="28" t="str">
        <f t="shared" si="10"/>
        <v>4900 - National Science Foundation</v>
      </c>
    </row>
    <row r="653" spans="1:3" ht="11.25">
      <c r="A653" s="12">
        <v>4960</v>
      </c>
      <c r="B653" s="12" t="s">
        <v>2988</v>
      </c>
      <c r="C653" s="28" t="str">
        <f t="shared" si="10"/>
        <v>4960 - National Science Board</v>
      </c>
    </row>
    <row r="654" spans="1:3" ht="11.25">
      <c r="A654" s="12">
        <v>4965</v>
      </c>
      <c r="B654" s="12" t="s">
        <v>2989</v>
      </c>
      <c r="C654" s="28" t="str">
        <f t="shared" si="10"/>
        <v>4965 - Arctic Research Commission</v>
      </c>
    </row>
    <row r="655" spans="1:3" ht="11.25">
      <c r="A655" s="12" t="s">
        <v>2990</v>
      </c>
      <c r="B655" s="12" t="s">
        <v>2991</v>
      </c>
      <c r="C655" s="28" t="str">
        <f t="shared" si="10"/>
        <v>49SA - International Astronomical Union</v>
      </c>
    </row>
    <row r="656" spans="1:3" ht="11.25">
      <c r="A656" s="12" t="s">
        <v>2992</v>
      </c>
      <c r="B656" s="12" t="s">
        <v>2993</v>
      </c>
      <c r="C656" s="28" t="str">
        <f t="shared" si="10"/>
        <v>49SB - International Union of Biological Sciences</v>
      </c>
    </row>
    <row r="657" spans="1:3" ht="11.25">
      <c r="A657" s="12" t="s">
        <v>2994</v>
      </c>
      <c r="B657" s="12" t="s">
        <v>2995</v>
      </c>
      <c r="C657" s="28" t="str">
        <f t="shared" si="10"/>
        <v>49SC - International Union of Pure and Applied Chemistry</v>
      </c>
    </row>
    <row r="658" spans="1:3" ht="11.25">
      <c r="A658" s="12" t="s">
        <v>2996</v>
      </c>
      <c r="B658" s="12" t="s">
        <v>2997</v>
      </c>
      <c r="C658" s="28" t="str">
        <f t="shared" si="10"/>
        <v>49SD - International Union of Geodesy and Geophysics</v>
      </c>
    </row>
    <row r="659" spans="1:3" ht="11.25">
      <c r="A659" s="12" t="s">
        <v>2998</v>
      </c>
      <c r="B659" s="12" t="s">
        <v>2999</v>
      </c>
      <c r="C659" s="28" t="str">
        <f t="shared" si="10"/>
        <v>49SE - International Geological Union</v>
      </c>
    </row>
    <row r="660" spans="1:3" ht="11.25">
      <c r="A660" s="12" t="s">
        <v>3000</v>
      </c>
      <c r="B660" s="12" t="s">
        <v>3001</v>
      </c>
      <c r="C660" s="28" t="str">
        <f t="shared" si="10"/>
        <v>49SF - International Union of Pure and Applied Physics</v>
      </c>
    </row>
    <row r="661" spans="1:3" ht="11.25">
      <c r="A661" s="12" t="s">
        <v>3002</v>
      </c>
      <c r="B661" s="12" t="s">
        <v>3003</v>
      </c>
      <c r="C661" s="28" t="str">
        <f t="shared" si="10"/>
        <v>49SG - International Geographical Union</v>
      </c>
    </row>
    <row r="662" spans="1:3" ht="11.25">
      <c r="A662" s="12" t="s">
        <v>3004</v>
      </c>
      <c r="B662" s="12" t="s">
        <v>3005</v>
      </c>
      <c r="C662" s="28" t="str">
        <f t="shared" si="10"/>
        <v>49SK - International Union of Biochemistry &amp; Molecular Biology</v>
      </c>
    </row>
    <row r="663" spans="1:3" ht="11.25">
      <c r="A663" s="12" t="s">
        <v>3006</v>
      </c>
      <c r="B663" s="12" t="s">
        <v>3007</v>
      </c>
      <c r="C663" s="28" t="str">
        <f t="shared" si="10"/>
        <v>49SM - International Mathematical Union</v>
      </c>
    </row>
    <row r="664" spans="1:3" ht="11.25">
      <c r="A664" s="12" t="s">
        <v>3008</v>
      </c>
      <c r="B664" s="12" t="s">
        <v>3009</v>
      </c>
      <c r="C664" s="28" t="str">
        <f t="shared" si="10"/>
        <v>49SN - International Union of Nutritional Sciences</v>
      </c>
    </row>
    <row r="665" spans="1:3" ht="11.25">
      <c r="A665" s="12" t="s">
        <v>3010</v>
      </c>
      <c r="B665" s="12" t="s">
        <v>3011</v>
      </c>
      <c r="C665" s="28" t="str">
        <f t="shared" si="10"/>
        <v>49SO - International Commission on Optics</v>
      </c>
    </row>
    <row r="666" spans="1:3" ht="11.25">
      <c r="A666" s="12" t="s">
        <v>3012</v>
      </c>
      <c r="B666" s="12" t="s">
        <v>3013</v>
      </c>
      <c r="C666" s="28" t="str">
        <f t="shared" si="10"/>
        <v>49SP - International Union of Physiological Sciences</v>
      </c>
    </row>
    <row r="667" spans="1:3" ht="11.25">
      <c r="A667" s="12" t="s">
        <v>3014</v>
      </c>
      <c r="B667" s="12" t="s">
        <v>3015</v>
      </c>
      <c r="C667" s="28" t="str">
        <f t="shared" si="10"/>
        <v>49SQ - International Union for Quaternary Research</v>
      </c>
    </row>
    <row r="668" spans="1:3" ht="11.25">
      <c r="A668" s="12" t="s">
        <v>3016</v>
      </c>
      <c r="B668" s="12" t="s">
        <v>3017</v>
      </c>
      <c r="C668" s="28" t="str">
        <f t="shared" si="10"/>
        <v>49SR - International Union of Radio Sciences</v>
      </c>
    </row>
    <row r="669" spans="1:3" ht="11.25">
      <c r="A669" s="12" t="s">
        <v>3018</v>
      </c>
      <c r="B669" s="12" t="s">
        <v>3019</v>
      </c>
      <c r="C669" s="28" t="str">
        <f t="shared" si="10"/>
        <v>49SS - International Union of Psychological Science</v>
      </c>
    </row>
    <row r="670" spans="1:3" ht="11.25">
      <c r="A670" s="12" t="s">
        <v>3020</v>
      </c>
      <c r="B670" s="12" t="s">
        <v>3021</v>
      </c>
      <c r="C670" s="28" t="str">
        <f t="shared" si="10"/>
        <v>49ST - International Union of Theoretical and Applied Mechanics</v>
      </c>
    </row>
    <row r="671" spans="1:3" ht="11.25">
      <c r="A671" s="12" t="s">
        <v>3022</v>
      </c>
      <c r="B671" s="12" t="s">
        <v>3023</v>
      </c>
      <c r="C671" s="28" t="str">
        <f t="shared" si="10"/>
        <v>49SU - International Council of Scientific Unions</v>
      </c>
    </row>
    <row r="672" spans="1:3" ht="11.25">
      <c r="A672" s="12" t="s">
        <v>3024</v>
      </c>
      <c r="B672" s="12" t="s">
        <v>3025</v>
      </c>
      <c r="C672" s="28" t="str">
        <f t="shared" si="10"/>
        <v>49SV - International Union for Pure and Applied Biophysics</v>
      </c>
    </row>
    <row r="673" spans="1:3" ht="11.25">
      <c r="A673" s="12" t="s">
        <v>3026</v>
      </c>
      <c r="B673" s="12" t="s">
        <v>3027</v>
      </c>
      <c r="C673" s="28" t="str">
        <f t="shared" si="10"/>
        <v>49SW - International Union of Microbiological Societies</v>
      </c>
    </row>
    <row r="674" spans="1:3" ht="11.25">
      <c r="A674" s="12" t="s">
        <v>3028</v>
      </c>
      <c r="B674" s="12" t="s">
        <v>3029</v>
      </c>
      <c r="C674" s="28" t="str">
        <f t="shared" si="10"/>
        <v>49SX - International Union of Crystallography</v>
      </c>
    </row>
    <row r="675" spans="1:3" ht="11.25">
      <c r="A675" s="12" t="s">
        <v>3030</v>
      </c>
      <c r="B675" s="12" t="s">
        <v>3031</v>
      </c>
      <c r="C675" s="28" t="str">
        <f t="shared" si="10"/>
        <v>49SY - Pacific Science Association</v>
      </c>
    </row>
    <row r="676" spans="1:3" ht="11.25">
      <c r="A676" s="12" t="s">
        <v>3032</v>
      </c>
      <c r="B676" s="12" t="s">
        <v>3033</v>
      </c>
      <c r="C676" s="28" t="str">
        <f t="shared" si="10"/>
        <v>49SZ - Committee on Science and Technology for Development</v>
      </c>
    </row>
    <row r="677" spans="1:3" ht="11.25">
      <c r="A677" s="12">
        <v>5000</v>
      </c>
      <c r="B677" s="12" t="s">
        <v>3034</v>
      </c>
      <c r="C677" s="28" t="str">
        <f t="shared" si="10"/>
        <v>5000 - Securities and Exchange Commission</v>
      </c>
    </row>
    <row r="678" spans="1:3" ht="11.25">
      <c r="A678" s="12">
        <v>5094</v>
      </c>
      <c r="B678" s="12" t="s">
        <v>3035</v>
      </c>
      <c r="C678" s="28" t="str">
        <f t="shared" si="10"/>
        <v>5094 - Securities Investor Protection Corporation</v>
      </c>
    </row>
    <row r="679" spans="1:3" ht="11.25">
      <c r="A679" s="12">
        <v>5100</v>
      </c>
      <c r="B679" s="12" t="s">
        <v>3036</v>
      </c>
      <c r="C679" s="28" t="str">
        <f t="shared" si="10"/>
        <v>5100 - Federal Deposit Insurance Corporation</v>
      </c>
    </row>
    <row r="680" spans="1:3" ht="11.25">
      <c r="A680" s="12">
        <v>5400</v>
      </c>
      <c r="B680" s="12" t="s">
        <v>3037</v>
      </c>
      <c r="C680" s="28" t="str">
        <f t="shared" si="10"/>
        <v>5400 - Federal Labor Relations Authority</v>
      </c>
    </row>
    <row r="681" spans="1:3" ht="11.25">
      <c r="A681" s="12">
        <v>5600</v>
      </c>
      <c r="B681" s="12" t="s">
        <v>3038</v>
      </c>
      <c r="C681" s="28" t="str">
        <f t="shared" si="10"/>
        <v>5600 - Central Intelligence Agency</v>
      </c>
    </row>
    <row r="682" spans="1:3" ht="11.25">
      <c r="A682" s="12">
        <v>5700</v>
      </c>
      <c r="B682" s="12" t="s">
        <v>2227</v>
      </c>
      <c r="C682" s="28" t="str">
        <f t="shared" si="10"/>
        <v>5700 - Department of the Air Force</v>
      </c>
    </row>
    <row r="683" spans="1:3" ht="11.25">
      <c r="A683" s="12">
        <v>5701</v>
      </c>
      <c r="B683" s="12" t="s">
        <v>3039</v>
      </c>
      <c r="C683" s="28" t="str">
        <f t="shared" si="10"/>
        <v>5701 - Air Force Management Engineering Agency</v>
      </c>
    </row>
    <row r="684" spans="1:3" ht="11.25">
      <c r="A684" s="12">
        <v>5702</v>
      </c>
      <c r="B684" s="12" t="s">
        <v>3040</v>
      </c>
      <c r="C684" s="28" t="str">
        <f t="shared" si="10"/>
        <v>5702 - Air Force Inspection and Safety Center</v>
      </c>
    </row>
    <row r="685" spans="1:3" ht="11.25">
      <c r="A685" s="12">
        <v>5703</v>
      </c>
      <c r="B685" s="12" t="s">
        <v>3041</v>
      </c>
      <c r="C685" s="28" t="str">
        <f t="shared" si="10"/>
        <v>5703 - Air Force Operational Test and Evaluation Center</v>
      </c>
    </row>
    <row r="686" spans="1:3" ht="11.25">
      <c r="A686" s="12">
        <v>5704</v>
      </c>
      <c r="B686" s="12" t="s">
        <v>3042</v>
      </c>
      <c r="C686" s="28" t="str">
        <f t="shared" si="10"/>
        <v>5704 - Air Force Communications Agency</v>
      </c>
    </row>
    <row r="687" spans="1:3" ht="11.25">
      <c r="A687" s="12">
        <v>5705</v>
      </c>
      <c r="B687" s="12" t="s">
        <v>3043</v>
      </c>
      <c r="C687" s="28" t="str">
        <f t="shared" si="10"/>
        <v>5705 - Air Force Intelligence Service</v>
      </c>
    </row>
    <row r="688" spans="1:3" ht="11.25">
      <c r="A688" s="12">
        <v>5706</v>
      </c>
      <c r="B688" s="12" t="s">
        <v>3044</v>
      </c>
      <c r="C688" s="28" t="str">
        <f t="shared" si="10"/>
        <v>5706 - Air Force Audit Agency</v>
      </c>
    </row>
    <row r="689" spans="1:3" ht="11.25">
      <c r="A689" s="12">
        <v>5707</v>
      </c>
      <c r="B689" s="12" t="s">
        <v>3045</v>
      </c>
      <c r="C689" s="28" t="str">
        <f t="shared" si="10"/>
        <v>5707 - Air Force Office of Special Investigations</v>
      </c>
    </row>
    <row r="690" spans="1:3" ht="11.25">
      <c r="A690" s="12">
        <v>5708</v>
      </c>
      <c r="B690" s="12" t="s">
        <v>3046</v>
      </c>
      <c r="C690" s="28" t="str">
        <f t="shared" si="10"/>
        <v>5708 - Air Force Office of Security Police</v>
      </c>
    </row>
    <row r="691" spans="1:3" ht="11.25">
      <c r="A691" s="12">
        <v>5709</v>
      </c>
      <c r="B691" s="12" t="s">
        <v>3047</v>
      </c>
      <c r="C691" s="28" t="str">
        <f t="shared" si="10"/>
        <v>5709 - Air Force Personnel Center</v>
      </c>
    </row>
    <row r="692" spans="1:3" ht="11.25">
      <c r="A692" s="12" t="s">
        <v>3048</v>
      </c>
      <c r="B692" s="12" t="s">
        <v>3049</v>
      </c>
      <c r="C692" s="28" t="str">
        <f t="shared" si="10"/>
        <v>570B - U.S. Air Force Academy</v>
      </c>
    </row>
    <row r="693" spans="1:3" ht="11.25">
      <c r="A693" s="12" t="s">
        <v>3050</v>
      </c>
      <c r="B693" s="12" t="s">
        <v>3051</v>
      </c>
      <c r="C693" s="28" t="str">
        <f t="shared" si="10"/>
        <v>570D - U.S. Air Forces, Europe</v>
      </c>
    </row>
    <row r="694" spans="1:3" ht="11.25">
      <c r="A694" s="12" t="s">
        <v>3052</v>
      </c>
      <c r="B694" s="12" t="s">
        <v>3053</v>
      </c>
      <c r="C694" s="28" t="str">
        <f t="shared" si="10"/>
        <v>570I - Air Reserve Personnel Center</v>
      </c>
    </row>
    <row r="695" spans="1:3" ht="11.25">
      <c r="A695" s="12" t="s">
        <v>3054</v>
      </c>
      <c r="B695" s="12" t="s">
        <v>3055</v>
      </c>
      <c r="C695" s="28" t="str">
        <f t="shared" si="10"/>
        <v>570J - Air Training Command</v>
      </c>
    </row>
    <row r="696" spans="1:3" ht="11.25">
      <c r="A696" s="12" t="s">
        <v>3056</v>
      </c>
      <c r="B696" s="12" t="s">
        <v>3057</v>
      </c>
      <c r="C696" s="28" t="str">
        <f t="shared" si="10"/>
        <v>570K - Air University</v>
      </c>
    </row>
    <row r="697" spans="1:3" ht="11.25">
      <c r="A697" s="12" t="s">
        <v>2228</v>
      </c>
      <c r="B697" s="12" t="s">
        <v>2229</v>
      </c>
      <c r="C697" s="28" t="str">
        <f t="shared" si="10"/>
        <v>570M - Headquarters, Air Force Reserve</v>
      </c>
    </row>
    <row r="698" spans="1:3" ht="11.25">
      <c r="A698" s="12" t="s">
        <v>3058</v>
      </c>
      <c r="B698" s="12" t="s">
        <v>3059</v>
      </c>
      <c r="C698" s="28" t="str">
        <f t="shared" si="10"/>
        <v>570N - Immediate Office, Headquarters, USAF</v>
      </c>
    </row>
    <row r="699" spans="1:3" ht="11.25">
      <c r="A699" s="12" t="s">
        <v>3060</v>
      </c>
      <c r="B699" s="12" t="s">
        <v>3061</v>
      </c>
      <c r="C699" s="28" t="str">
        <f t="shared" si="10"/>
        <v>570R - Pacific Air Forces</v>
      </c>
    </row>
    <row r="700" spans="1:3" ht="11.25">
      <c r="A700" s="12" t="s">
        <v>3062</v>
      </c>
      <c r="B700" s="12" t="s">
        <v>3063</v>
      </c>
      <c r="C700" s="28" t="str">
        <f t="shared" si="10"/>
        <v>570U - Air Force Headquarters Air Intelligence Agency</v>
      </c>
    </row>
    <row r="701" spans="1:3" ht="11.25">
      <c r="A701" s="12" t="s">
        <v>3064</v>
      </c>
      <c r="B701" s="12" t="s">
        <v>3065</v>
      </c>
      <c r="C701" s="28" t="str">
        <f t="shared" si="10"/>
        <v>570Y - Air Force Communications Command</v>
      </c>
    </row>
    <row r="702" spans="1:3" ht="11.25">
      <c r="A702" s="12">
        <v>5711</v>
      </c>
      <c r="B702" s="12" t="s">
        <v>3066</v>
      </c>
      <c r="C702" s="28" t="str">
        <f t="shared" si="10"/>
        <v>5711 - Air Force Manpower Agency</v>
      </c>
    </row>
    <row r="703" spans="1:3" ht="11.25">
      <c r="A703" s="12" t="s">
        <v>3067</v>
      </c>
      <c r="B703" s="12" t="s">
        <v>3068</v>
      </c>
      <c r="C703" s="28" t="str">
        <f t="shared" si="10"/>
        <v>571A - Air Force C2 &amp; Intelligence, Surveillance, &amp; Reconnaissance</v>
      </c>
    </row>
    <row r="704" spans="1:3" ht="11.25">
      <c r="A704" s="12" t="s">
        <v>3069</v>
      </c>
      <c r="B704" s="12" t="s">
        <v>3070</v>
      </c>
      <c r="C704" s="28" t="str">
        <f t="shared" si="10"/>
        <v>571C - Air Combat Command</v>
      </c>
    </row>
    <row r="705" spans="1:3" ht="11.25">
      <c r="A705" s="12" t="s">
        <v>3071</v>
      </c>
      <c r="B705" s="12" t="s">
        <v>3072</v>
      </c>
      <c r="C705" s="28" t="str">
        <f t="shared" si="10"/>
        <v>571G - Air Force Logistics Management Agency</v>
      </c>
    </row>
    <row r="706" spans="1:3" ht="11.25">
      <c r="A706" s="12" t="s">
        <v>3073</v>
      </c>
      <c r="B706" s="12" t="s">
        <v>3074</v>
      </c>
      <c r="C706" s="28" t="str">
        <f t="shared" si="10"/>
        <v>571L - Air Mobility Command</v>
      </c>
    </row>
    <row r="707" spans="1:3" ht="11.25">
      <c r="A707" s="12" t="s">
        <v>3075</v>
      </c>
      <c r="B707" s="12" t="s">
        <v>3076</v>
      </c>
      <c r="C707" s="28" t="str">
        <f aca="true" t="shared" si="11" ref="C707:C770">A707&amp;" - "&amp;B707</f>
        <v>571M - Air Force Materiel Command</v>
      </c>
    </row>
    <row r="708" spans="1:3" ht="11.25">
      <c r="A708" s="12" t="s">
        <v>3077</v>
      </c>
      <c r="B708" s="12" t="s">
        <v>3078</v>
      </c>
      <c r="C708" s="28" t="str">
        <f t="shared" si="11"/>
        <v>571O - Air Force Center for Quality and Management Innovation</v>
      </c>
    </row>
    <row r="709" spans="1:3" ht="11.25">
      <c r="A709" s="12" t="s">
        <v>3079</v>
      </c>
      <c r="B709" s="12" t="s">
        <v>3080</v>
      </c>
      <c r="C709" s="28" t="str">
        <f t="shared" si="11"/>
        <v>571P - Air Force Real Property Agency</v>
      </c>
    </row>
    <row r="710" spans="1:3" ht="11.25">
      <c r="A710" s="12" t="s">
        <v>3081</v>
      </c>
      <c r="B710" s="12" t="s">
        <v>3082</v>
      </c>
      <c r="C710" s="28" t="str">
        <f t="shared" si="11"/>
        <v>571Q - HQ AF Flight Standards Agency</v>
      </c>
    </row>
    <row r="711" spans="1:3" ht="11.25">
      <c r="A711" s="12" t="s">
        <v>3083</v>
      </c>
      <c r="B711" s="12" t="s">
        <v>3084</v>
      </c>
      <c r="C711" s="28" t="str">
        <f t="shared" si="11"/>
        <v>571S - Space Command</v>
      </c>
    </row>
    <row r="712" spans="1:3" ht="11.25">
      <c r="A712" s="12" t="s">
        <v>3085</v>
      </c>
      <c r="B712" s="12" t="s">
        <v>3086</v>
      </c>
      <c r="C712" s="28" t="str">
        <f t="shared" si="11"/>
        <v>571W - Air Force Engineering and Services Center</v>
      </c>
    </row>
    <row r="713" spans="1:3" ht="11.25">
      <c r="A713" s="12">
        <v>5727</v>
      </c>
      <c r="B713" s="12" t="s">
        <v>3087</v>
      </c>
      <c r="C713" s="28" t="str">
        <f t="shared" si="11"/>
        <v>5727 - Air Force Agency for Modeling and Simulation</v>
      </c>
    </row>
    <row r="714" spans="1:3" ht="11.25">
      <c r="A714" s="12">
        <v>5728</v>
      </c>
      <c r="B714" s="12" t="s">
        <v>3088</v>
      </c>
      <c r="C714" s="28" t="str">
        <f t="shared" si="11"/>
        <v>5728 - Air Force Communication and Information Center</v>
      </c>
    </row>
    <row r="715" spans="1:3" ht="11.25">
      <c r="A715" s="12">
        <v>5729</v>
      </c>
      <c r="B715" s="12" t="s">
        <v>3089</v>
      </c>
      <c r="C715" s="28" t="str">
        <f t="shared" si="11"/>
        <v>5729 - Air Force National Security Emergency Preparedness</v>
      </c>
    </row>
    <row r="716" spans="1:3" ht="11.25">
      <c r="A716" s="12" t="s">
        <v>3090</v>
      </c>
      <c r="B716" s="12" t="s">
        <v>3091</v>
      </c>
      <c r="C716" s="28" t="str">
        <f t="shared" si="11"/>
        <v>572A - Air Force Cost Center</v>
      </c>
    </row>
    <row r="717" spans="1:3" ht="11.25">
      <c r="A717" s="12" t="s">
        <v>3092</v>
      </c>
      <c r="B717" s="12" t="s">
        <v>3093</v>
      </c>
      <c r="C717" s="28" t="str">
        <f t="shared" si="11"/>
        <v>572B - Air Force Doctrine Center</v>
      </c>
    </row>
    <row r="718" spans="1:3" ht="11.25">
      <c r="A718" s="12" t="s">
        <v>3094</v>
      </c>
      <c r="B718" s="12" t="s">
        <v>3095</v>
      </c>
      <c r="C718" s="28" t="str">
        <f t="shared" si="11"/>
        <v>572C - Air Force Civilian Personnel Management Center</v>
      </c>
    </row>
    <row r="719" spans="1:3" ht="11.25">
      <c r="A719" s="12" t="s">
        <v>3096</v>
      </c>
      <c r="B719" s="12" t="s">
        <v>3097</v>
      </c>
      <c r="C719" s="28" t="str">
        <f t="shared" si="11"/>
        <v>572D - Air Force Personnel Operations Agency</v>
      </c>
    </row>
    <row r="720" spans="1:3" ht="11.25">
      <c r="A720" s="12" t="s">
        <v>3098</v>
      </c>
      <c r="B720" s="12" t="s">
        <v>3099</v>
      </c>
      <c r="C720" s="28" t="str">
        <f t="shared" si="11"/>
        <v>572E - Air Force Legal Services Center</v>
      </c>
    </row>
    <row r="721" spans="1:3" ht="11.25">
      <c r="A721" s="12" t="s">
        <v>3100</v>
      </c>
      <c r="B721" s="12" t="s">
        <v>3101</v>
      </c>
      <c r="C721" s="28" t="str">
        <f t="shared" si="11"/>
        <v>572F - Air Force Medical Services Center</v>
      </c>
    </row>
    <row r="722" spans="1:3" ht="11.25">
      <c r="A722" s="12" t="s">
        <v>3102</v>
      </c>
      <c r="B722" s="12" t="s">
        <v>3103</v>
      </c>
      <c r="C722" s="28" t="str">
        <f t="shared" si="11"/>
        <v>572G - Air Force Service Information and News Center</v>
      </c>
    </row>
    <row r="723" spans="1:3" ht="11.25">
      <c r="A723" s="12" t="s">
        <v>3104</v>
      </c>
      <c r="B723" s="12" t="s">
        <v>3105</v>
      </c>
      <c r="C723" s="28" t="str">
        <f t="shared" si="11"/>
        <v>572H - Air Force Combat Operations Staff</v>
      </c>
    </row>
    <row r="724" spans="1:3" ht="11.25">
      <c r="A724" s="12" t="s">
        <v>3106</v>
      </c>
      <c r="B724" s="12" t="s">
        <v>3107</v>
      </c>
      <c r="C724" s="28" t="str">
        <f t="shared" si="11"/>
        <v>572I - Air National Guard Support Center</v>
      </c>
    </row>
    <row r="725" spans="1:3" ht="11.25">
      <c r="A725" s="12" t="s">
        <v>3108</v>
      </c>
      <c r="B725" s="12" t="s">
        <v>3109</v>
      </c>
      <c r="C725" s="28" t="str">
        <f t="shared" si="11"/>
        <v>572K - U.S. Air Force Historical Research Center</v>
      </c>
    </row>
    <row r="726" spans="1:3" ht="11.25">
      <c r="A726" s="12" t="s">
        <v>3110</v>
      </c>
      <c r="B726" s="12" t="s">
        <v>3111</v>
      </c>
      <c r="C726" s="28" t="str">
        <f t="shared" si="11"/>
        <v>572L - Air Force Technical Applications Center</v>
      </c>
    </row>
    <row r="727" spans="1:3" ht="11.25">
      <c r="A727" s="12" t="s">
        <v>3112</v>
      </c>
      <c r="B727" s="12" t="s">
        <v>3113</v>
      </c>
      <c r="C727" s="28" t="str">
        <f t="shared" si="11"/>
        <v>572M - Air Force Review Boards Office</v>
      </c>
    </row>
    <row r="728" spans="1:3" ht="11.25">
      <c r="A728" s="12" t="s">
        <v>3114</v>
      </c>
      <c r="B728" s="12" t="s">
        <v>3115</v>
      </c>
      <c r="C728" s="28" t="str">
        <f t="shared" si="11"/>
        <v>572N - Air Force Center for Studies and Analyses</v>
      </c>
    </row>
    <row r="729" spans="1:3" ht="11.25">
      <c r="A729" s="12" t="s">
        <v>3116</v>
      </c>
      <c r="B729" s="12" t="s">
        <v>3117</v>
      </c>
      <c r="C729" s="28" t="str">
        <f t="shared" si="11"/>
        <v>572P - Air Force Center for International Programs</v>
      </c>
    </row>
    <row r="730" spans="1:3" ht="11.25">
      <c r="A730" s="12" t="s">
        <v>3118</v>
      </c>
      <c r="B730" s="12" t="s">
        <v>3119</v>
      </c>
      <c r="C730" s="28" t="str">
        <f t="shared" si="11"/>
        <v>572Q - Air Weather Service</v>
      </c>
    </row>
    <row r="731" spans="1:3" ht="11.25">
      <c r="A731" s="12" t="s">
        <v>3120</v>
      </c>
      <c r="B731" s="12" t="s">
        <v>3121</v>
      </c>
      <c r="C731" s="28" t="str">
        <f t="shared" si="11"/>
        <v>572R - Air Force Program Executive Office</v>
      </c>
    </row>
    <row r="732" spans="1:3" ht="11.25">
      <c r="A732" s="12" t="s">
        <v>3122</v>
      </c>
      <c r="B732" s="12" t="s">
        <v>3123</v>
      </c>
      <c r="C732" s="28" t="str">
        <f t="shared" si="11"/>
        <v>572S - HQ NORAD</v>
      </c>
    </row>
    <row r="733" spans="1:3" ht="11.25">
      <c r="A733" s="12" t="s">
        <v>3124</v>
      </c>
      <c r="B733" s="12" t="s">
        <v>3125</v>
      </c>
      <c r="C733" s="28" t="str">
        <f t="shared" si="11"/>
        <v>572T - Air Force Supply Center</v>
      </c>
    </row>
    <row r="734" spans="1:3" ht="11.25">
      <c r="A734" s="12" t="s">
        <v>3126</v>
      </c>
      <c r="B734" s="12" t="s">
        <v>3127</v>
      </c>
      <c r="C734" s="28" t="str">
        <f t="shared" si="11"/>
        <v>572U - Air Force Morale, Welfare and Recreation Center</v>
      </c>
    </row>
    <row r="735" spans="1:3" ht="11.25">
      <c r="A735" s="12" t="s">
        <v>3128</v>
      </c>
      <c r="B735" s="12" t="s">
        <v>3129</v>
      </c>
      <c r="C735" s="28" t="str">
        <f t="shared" si="11"/>
        <v>572V - Air Force Disposal Agency</v>
      </c>
    </row>
    <row r="736" spans="1:3" ht="11.25">
      <c r="A736" s="12" t="s">
        <v>3130</v>
      </c>
      <c r="B736" s="12" t="s">
        <v>3131</v>
      </c>
      <c r="C736" s="28" t="str">
        <f t="shared" si="11"/>
        <v>572W - Air Force District of Washington</v>
      </c>
    </row>
    <row r="737" spans="1:3" ht="11.25">
      <c r="A737" s="12" t="s">
        <v>3132</v>
      </c>
      <c r="B737" s="12" t="s">
        <v>3133</v>
      </c>
      <c r="C737" s="28" t="str">
        <f t="shared" si="11"/>
        <v>572X - Air Force Real Estate Agency</v>
      </c>
    </row>
    <row r="738" spans="1:3" ht="11.25">
      <c r="A738" s="12" t="s">
        <v>3134</v>
      </c>
      <c r="B738" s="12" t="s">
        <v>3135</v>
      </c>
      <c r="C738" s="28" t="str">
        <f t="shared" si="11"/>
        <v>572Y - Air Force Pentagon Communications. Agency</v>
      </c>
    </row>
    <row r="739" spans="1:3" ht="11.25">
      <c r="A739" s="12" t="s">
        <v>3136</v>
      </c>
      <c r="B739" s="12" t="s">
        <v>3137</v>
      </c>
      <c r="C739" s="28" t="str">
        <f t="shared" si="11"/>
        <v>572Z - HQ Air Force Medical Operations Agency</v>
      </c>
    </row>
    <row r="740" spans="1:3" ht="11.25">
      <c r="A740" s="12">
        <v>5734</v>
      </c>
      <c r="B740" s="12" t="s">
        <v>3138</v>
      </c>
      <c r="C740" s="28" t="str">
        <f t="shared" si="11"/>
        <v>5734 - Air National Guard Units (Mobilization) (Title 5)</v>
      </c>
    </row>
    <row r="741" spans="1:3" ht="11.25">
      <c r="A741" s="12" t="s">
        <v>3139</v>
      </c>
      <c r="B741" s="12" t="s">
        <v>3140</v>
      </c>
      <c r="C741" s="28" t="str">
        <f t="shared" si="11"/>
        <v>573C - Air Force Elements, U.S. Central Command</v>
      </c>
    </row>
    <row r="742" spans="1:3" ht="11.25">
      <c r="A742" s="12" t="s">
        <v>3141</v>
      </c>
      <c r="B742" s="12" t="s">
        <v>3142</v>
      </c>
      <c r="C742" s="28" t="str">
        <f t="shared" si="11"/>
        <v>573D - Air Force Elements, U.S. Special Operations Command</v>
      </c>
    </row>
    <row r="743" spans="1:3" ht="11.25">
      <c r="A743" s="12" t="s">
        <v>3143</v>
      </c>
      <c r="B743" s="12" t="s">
        <v>3144</v>
      </c>
      <c r="C743" s="28" t="str">
        <f t="shared" si="11"/>
        <v>573G - Air Force Elements, Europe</v>
      </c>
    </row>
    <row r="744" spans="1:3" ht="11.25">
      <c r="A744" s="12" t="s">
        <v>3145</v>
      </c>
      <c r="B744" s="12" t="s">
        <v>3146</v>
      </c>
      <c r="C744" s="28" t="str">
        <f t="shared" si="11"/>
        <v>573I - Reservist, Centrally Managed</v>
      </c>
    </row>
    <row r="745" spans="1:3" ht="11.25">
      <c r="A745" s="12" t="s">
        <v>3147</v>
      </c>
      <c r="B745" s="12" t="s">
        <v>3148</v>
      </c>
      <c r="C745" s="28" t="str">
        <f t="shared" si="11"/>
        <v>573K - HQ U.S. European Command</v>
      </c>
    </row>
    <row r="746" spans="1:3" ht="11.25">
      <c r="A746" s="12" t="s">
        <v>3149</v>
      </c>
      <c r="B746" s="12" t="s">
        <v>3150</v>
      </c>
      <c r="C746" s="28" t="str">
        <f t="shared" si="11"/>
        <v>573L - Center for Air Force History</v>
      </c>
    </row>
    <row r="747" spans="1:3" ht="11.25">
      <c r="A747" s="12" t="s">
        <v>3151</v>
      </c>
      <c r="B747" s="12" t="s">
        <v>3152</v>
      </c>
      <c r="C747" s="28" t="str">
        <f t="shared" si="11"/>
        <v>573M - Air Force Elements, U.S. Southern Command</v>
      </c>
    </row>
    <row r="748" spans="1:3" ht="11.25">
      <c r="A748" s="12" t="s">
        <v>3153</v>
      </c>
      <c r="B748" s="12" t="s">
        <v>3154</v>
      </c>
      <c r="C748" s="28" t="str">
        <f t="shared" si="11"/>
        <v>573N - Air Force Elements, U.S. Atlantic Command</v>
      </c>
    </row>
    <row r="749" spans="1:3" ht="11.25">
      <c r="A749" s="12" t="s">
        <v>3155</v>
      </c>
      <c r="B749" s="12" t="s">
        <v>3156</v>
      </c>
      <c r="C749" s="28" t="str">
        <f t="shared" si="11"/>
        <v>573O - Air Force Elements, U.S. Pacific Command</v>
      </c>
    </row>
    <row r="750" spans="1:3" ht="11.25">
      <c r="A750" s="12" t="s">
        <v>3157</v>
      </c>
      <c r="B750" s="12" t="s">
        <v>3158</v>
      </c>
      <c r="C750" s="28" t="str">
        <f t="shared" si="11"/>
        <v>573Q - Air Force Elements, U.S. Strategic Command</v>
      </c>
    </row>
    <row r="751" spans="1:3" ht="11.25">
      <c r="A751" s="12" t="s">
        <v>3159</v>
      </c>
      <c r="B751" s="12" t="s">
        <v>3160</v>
      </c>
      <c r="C751" s="28" t="str">
        <f t="shared" si="11"/>
        <v>573R - Air Force Elements, U.S. Readiness Command</v>
      </c>
    </row>
    <row r="752" spans="1:3" ht="11.25">
      <c r="A752" s="12" t="s">
        <v>3161</v>
      </c>
      <c r="B752" s="12" t="s">
        <v>3162</v>
      </c>
      <c r="C752" s="28" t="str">
        <f t="shared" si="11"/>
        <v>573S - Headquarters, U.S. Space Command and NORAD</v>
      </c>
    </row>
    <row r="753" spans="1:3" ht="11.25">
      <c r="A753" s="12" t="s">
        <v>3163</v>
      </c>
      <c r="B753" s="12" t="s">
        <v>3164</v>
      </c>
      <c r="C753" s="28" t="str">
        <f t="shared" si="11"/>
        <v>573T - Air Force Elements U.S. Transportation Command</v>
      </c>
    </row>
    <row r="754" spans="1:3" ht="11.25">
      <c r="A754" s="12" t="s">
        <v>3165</v>
      </c>
      <c r="B754" s="12" t="s">
        <v>3166</v>
      </c>
      <c r="C754" s="28" t="str">
        <f t="shared" si="11"/>
        <v>573V - Air Force Elements, Other than Europe</v>
      </c>
    </row>
    <row r="755" spans="1:3" ht="11.25">
      <c r="A755" s="12" t="s">
        <v>3167</v>
      </c>
      <c r="B755" s="12" t="s">
        <v>3168</v>
      </c>
      <c r="C755" s="28" t="str">
        <f t="shared" si="11"/>
        <v>573W - Air Force Center for Environmental Excellence</v>
      </c>
    </row>
    <row r="756" spans="1:3" ht="11.25">
      <c r="A756" s="12" t="s">
        <v>3169</v>
      </c>
      <c r="B756" s="12" t="s">
        <v>3170</v>
      </c>
      <c r="C756" s="28" t="str">
        <f t="shared" si="11"/>
        <v>573Y - Air Force Frequency Management Center</v>
      </c>
    </row>
    <row r="757" spans="1:3" ht="11.25">
      <c r="A757" s="12" t="s">
        <v>3171</v>
      </c>
      <c r="B757" s="12" t="s">
        <v>3172</v>
      </c>
      <c r="C757" s="28" t="str">
        <f t="shared" si="11"/>
        <v>573Z - Joint Services Survival, Evasion, Resistance and Escape Agency</v>
      </c>
    </row>
    <row r="758" spans="1:3" ht="11.25">
      <c r="A758" s="12" t="s">
        <v>2230</v>
      </c>
      <c r="B758" s="12" t="s">
        <v>2231</v>
      </c>
      <c r="C758" s="28" t="str">
        <f t="shared" si="11"/>
        <v>574Z - Air National Guard</v>
      </c>
    </row>
    <row r="759" spans="1:3" ht="11.25">
      <c r="A759" s="12" t="s">
        <v>3173</v>
      </c>
      <c r="B759" s="12" t="s">
        <v>3174</v>
      </c>
      <c r="C759" s="28" t="str">
        <f t="shared" si="11"/>
        <v>57NG - Air National Guard Units (Title 32)</v>
      </c>
    </row>
    <row r="760" spans="1:3" ht="11.25">
      <c r="A760" s="12" t="s">
        <v>3175</v>
      </c>
      <c r="B760" s="12" t="s">
        <v>3176</v>
      </c>
      <c r="C760" s="28" t="str">
        <f t="shared" si="11"/>
        <v>57ZG - U.S. Special Operations Command (ANG Title 32)</v>
      </c>
    </row>
    <row r="761" spans="1:3" ht="11.25">
      <c r="A761" s="12" t="s">
        <v>3177</v>
      </c>
      <c r="B761" s="12" t="s">
        <v>3178</v>
      </c>
      <c r="C761" s="28" t="str">
        <f t="shared" si="11"/>
        <v>57ZS - U.S. Special Operations Command (Air Force)</v>
      </c>
    </row>
    <row r="762" spans="1:3" ht="11.25">
      <c r="A762" s="12">
        <v>5900</v>
      </c>
      <c r="B762" s="12" t="s">
        <v>3179</v>
      </c>
      <c r="C762" s="28" t="str">
        <f t="shared" si="11"/>
        <v>5900 - National Foundation on the Arts and the Humanities</v>
      </c>
    </row>
    <row r="763" spans="1:3" ht="11.25">
      <c r="A763" s="12">
        <v>5915</v>
      </c>
      <c r="B763" s="12" t="s">
        <v>3180</v>
      </c>
      <c r="C763" s="28" t="str">
        <f t="shared" si="11"/>
        <v>5915 - Federal Council on the Arts and the Humanities</v>
      </c>
    </row>
    <row r="764" spans="1:3" ht="11.25">
      <c r="A764" s="12">
        <v>5920</v>
      </c>
      <c r="B764" s="12" t="s">
        <v>2232</v>
      </c>
      <c r="C764" s="28" t="str">
        <f t="shared" si="11"/>
        <v>5920 - National Endowment for the Arts</v>
      </c>
    </row>
    <row r="765" spans="1:3" ht="11.25">
      <c r="A765" s="12">
        <v>5940</v>
      </c>
      <c r="B765" s="12" t="s">
        <v>3181</v>
      </c>
      <c r="C765" s="28" t="str">
        <f t="shared" si="11"/>
        <v>5940 - National Endowment for the Humanities</v>
      </c>
    </row>
    <row r="766" spans="1:3" ht="11.25">
      <c r="A766" s="12">
        <v>5950</v>
      </c>
      <c r="B766" s="12" t="s">
        <v>3182</v>
      </c>
      <c r="C766" s="28" t="str">
        <f t="shared" si="11"/>
        <v>5950 - Institute of Museum Services</v>
      </c>
    </row>
    <row r="767" spans="1:3" ht="11.25">
      <c r="A767" s="12">
        <v>5963</v>
      </c>
      <c r="B767" s="12" t="s">
        <v>3183</v>
      </c>
      <c r="C767" s="28" t="str">
        <f t="shared" si="11"/>
        <v>5963 - National Council on the Arts</v>
      </c>
    </row>
    <row r="768" spans="1:3" ht="11.25">
      <c r="A768" s="12">
        <v>5966</v>
      </c>
      <c r="B768" s="12" t="s">
        <v>3184</v>
      </c>
      <c r="C768" s="28" t="str">
        <f t="shared" si="11"/>
        <v>5966 - National Council on the Humanities</v>
      </c>
    </row>
    <row r="769" spans="1:3" ht="11.25">
      <c r="A769" s="12">
        <v>6000</v>
      </c>
      <c r="B769" s="12" t="s">
        <v>4253</v>
      </c>
      <c r="C769" s="28" t="str">
        <f t="shared" si="11"/>
        <v>6000 - Railroad Retirement Board</v>
      </c>
    </row>
    <row r="770" spans="1:3" ht="11.25">
      <c r="A770" s="12">
        <v>6100</v>
      </c>
      <c r="B770" s="12" t="s">
        <v>3185</v>
      </c>
      <c r="C770" s="28" t="str">
        <f t="shared" si="11"/>
        <v>6100 - Consumer Product Safety Commission</v>
      </c>
    </row>
    <row r="771" spans="1:3" ht="11.25">
      <c r="A771" s="12">
        <v>6201</v>
      </c>
      <c r="B771" s="12" t="s">
        <v>3186</v>
      </c>
      <c r="C771" s="28" t="str">
        <f aca="true" t="shared" si="12" ref="C771:C834">A771&amp;" - "&amp;B771</f>
        <v>6201 - Office of Special Counsel</v>
      </c>
    </row>
    <row r="772" spans="1:3" ht="11.25">
      <c r="A772" s="12">
        <v>6300</v>
      </c>
      <c r="B772" s="12" t="s">
        <v>3187</v>
      </c>
      <c r="C772" s="28" t="str">
        <f t="shared" si="12"/>
        <v>6300 - National Labor Relations Board</v>
      </c>
    </row>
    <row r="773" spans="1:3" ht="11.25">
      <c r="A773" s="12">
        <v>6400</v>
      </c>
      <c r="B773" s="12" t="s">
        <v>3188</v>
      </c>
      <c r="C773" s="28" t="str">
        <f t="shared" si="12"/>
        <v>6400 - Tennessee Valley Authority</v>
      </c>
    </row>
    <row r="774" spans="1:3" ht="11.25">
      <c r="A774" s="12">
        <v>6500</v>
      </c>
      <c r="B774" s="12" t="s">
        <v>3189</v>
      </c>
      <c r="C774" s="28" t="str">
        <f t="shared" si="12"/>
        <v>6500 - Federal Maritime Commission</v>
      </c>
    </row>
    <row r="775" spans="1:3" ht="11.25">
      <c r="A775" s="12">
        <v>6800</v>
      </c>
      <c r="B775" s="12" t="s">
        <v>4154</v>
      </c>
      <c r="C775" s="28" t="str">
        <f t="shared" si="12"/>
        <v>6800 - Environmental Protection Agency</v>
      </c>
    </row>
    <row r="776" spans="1:3" ht="11.25">
      <c r="A776" s="12">
        <v>6801</v>
      </c>
      <c r="B776" s="12" t="s">
        <v>3190</v>
      </c>
      <c r="C776" s="28" t="str">
        <f t="shared" si="12"/>
        <v>6801 - Immediate Office of the Administrator of EPA</v>
      </c>
    </row>
    <row r="777" spans="1:3" ht="11.25">
      <c r="A777" s="12">
        <v>6802</v>
      </c>
      <c r="B777" s="12" t="s">
        <v>3191</v>
      </c>
      <c r="C777" s="28" t="str">
        <f t="shared" si="12"/>
        <v>6802 - Deputy Administrator</v>
      </c>
    </row>
    <row r="778" spans="1:3" ht="11.25">
      <c r="A778" s="12">
        <v>6803</v>
      </c>
      <c r="B778" s="12" t="s">
        <v>2966</v>
      </c>
      <c r="C778" s="28" t="str">
        <f t="shared" si="12"/>
        <v>6803 - Office of General Counsel</v>
      </c>
    </row>
    <row r="779" spans="1:3" ht="11.25">
      <c r="A779" s="12">
        <v>6804</v>
      </c>
      <c r="B779" s="12" t="s">
        <v>2158</v>
      </c>
      <c r="C779" s="28" t="str">
        <f t="shared" si="12"/>
        <v>6804 - Office of the Inspector General</v>
      </c>
    </row>
    <row r="780" spans="1:3" ht="11.25">
      <c r="A780" s="12">
        <v>6805</v>
      </c>
      <c r="B780" s="12" t="s">
        <v>3192</v>
      </c>
      <c r="C780" s="28" t="str">
        <f t="shared" si="12"/>
        <v>6805 - Assistant Administrator for Administration and Resources Management</v>
      </c>
    </row>
    <row r="781" spans="1:3" ht="11.25">
      <c r="A781" s="12">
        <v>6809</v>
      </c>
      <c r="B781" s="12" t="s">
        <v>3193</v>
      </c>
      <c r="C781" s="28" t="str">
        <f t="shared" si="12"/>
        <v>6809 - Assistant Administrator for International Affairs</v>
      </c>
    </row>
    <row r="782" spans="1:3" ht="11.25">
      <c r="A782" s="12" t="s">
        <v>3194</v>
      </c>
      <c r="B782" s="12" t="s">
        <v>3195</v>
      </c>
      <c r="C782" s="28" t="str">
        <f t="shared" si="12"/>
        <v>680S - Office of the Administrator of EPA</v>
      </c>
    </row>
    <row r="783" spans="1:3" ht="11.25">
      <c r="A783" s="12">
        <v>6820</v>
      </c>
      <c r="B783" s="12" t="s">
        <v>3196</v>
      </c>
      <c r="C783" s="28" t="str">
        <f t="shared" si="12"/>
        <v>6820 - Assistant Administrator for Air and Radiation</v>
      </c>
    </row>
    <row r="784" spans="1:3" ht="11.25">
      <c r="A784" s="12">
        <v>6825</v>
      </c>
      <c r="B784" s="12" t="s">
        <v>3197</v>
      </c>
      <c r="C784" s="28" t="str">
        <f t="shared" si="12"/>
        <v>6825 - Assistant Administrator for Enforcement and Compliance Assurance</v>
      </c>
    </row>
    <row r="785" spans="1:3" ht="11.25">
      <c r="A785" s="12">
        <v>6830</v>
      </c>
      <c r="B785" s="12" t="s">
        <v>3198</v>
      </c>
      <c r="C785" s="28" t="str">
        <f t="shared" si="12"/>
        <v>6830 - Assistant Administrator for Prevention, Pesticides, and Toxic Substances</v>
      </c>
    </row>
    <row r="786" spans="1:3" ht="11.25">
      <c r="A786" s="12">
        <v>6840</v>
      </c>
      <c r="B786" s="12" t="s">
        <v>3199</v>
      </c>
      <c r="C786" s="28" t="str">
        <f t="shared" si="12"/>
        <v>6840 - Assistant Administrator for Research and Development</v>
      </c>
    </row>
    <row r="787" spans="1:3" ht="11.25">
      <c r="A787" s="12">
        <v>6845</v>
      </c>
      <c r="B787" s="12" t="s">
        <v>3200</v>
      </c>
      <c r="C787" s="28" t="str">
        <f t="shared" si="12"/>
        <v>6845 - Assistant Administrator for Water</v>
      </c>
    </row>
    <row r="788" spans="1:3" ht="11.25">
      <c r="A788" s="12">
        <v>6850</v>
      </c>
      <c r="B788" s="12" t="s">
        <v>3201</v>
      </c>
      <c r="C788" s="28" t="str">
        <f t="shared" si="12"/>
        <v>6850 - Assistant Administrator for Solid Waste and Emergency Response</v>
      </c>
    </row>
    <row r="789" spans="1:3" ht="11.25">
      <c r="A789" s="12">
        <v>6853</v>
      </c>
      <c r="B789" s="12" t="s">
        <v>654</v>
      </c>
      <c r="C789" s="28" t="str">
        <f t="shared" si="12"/>
        <v>6853 - Office of the Chief Financial Officer</v>
      </c>
    </row>
    <row r="790" spans="1:3" ht="11.25">
      <c r="A790" s="12">
        <v>6860</v>
      </c>
      <c r="B790" s="12" t="s">
        <v>3202</v>
      </c>
      <c r="C790" s="28" t="str">
        <f t="shared" si="12"/>
        <v>6860 - Commission on Risk Assessment and Risk Management</v>
      </c>
    </row>
    <row r="791" spans="1:3" ht="11.25">
      <c r="A791" s="12" t="s">
        <v>3203</v>
      </c>
      <c r="B791" s="12" t="s">
        <v>3204</v>
      </c>
      <c r="C791" s="28" t="str">
        <f t="shared" si="12"/>
        <v>68SA - Associate Administrator for Office of Public Affairs</v>
      </c>
    </row>
    <row r="792" spans="1:3" ht="11.25">
      <c r="A792" s="12" t="s">
        <v>3205</v>
      </c>
      <c r="B792" s="12" t="s">
        <v>3206</v>
      </c>
      <c r="C792" s="28" t="str">
        <f t="shared" si="12"/>
        <v>68SB - Associate Administrator for Congressional and Intergovernmental Relations</v>
      </c>
    </row>
    <row r="793" spans="1:3" ht="11.25">
      <c r="A793" s="12" t="s">
        <v>3207</v>
      </c>
      <c r="B793" s="12" t="s">
        <v>2144</v>
      </c>
      <c r="C793" s="28" t="str">
        <f t="shared" si="12"/>
        <v>68SC - Office of Homeland Security</v>
      </c>
    </row>
    <row r="794" spans="1:3" ht="11.25">
      <c r="A794" s="12" t="s">
        <v>3208</v>
      </c>
      <c r="B794" s="12" t="s">
        <v>3209</v>
      </c>
      <c r="C794" s="28" t="str">
        <f t="shared" si="12"/>
        <v>68SD - Environmental Appeals Board</v>
      </c>
    </row>
    <row r="795" spans="1:3" ht="11.25">
      <c r="A795" s="12" t="s">
        <v>3210</v>
      </c>
      <c r="B795" s="12" t="s">
        <v>652</v>
      </c>
      <c r="C795" s="28" t="str">
        <f t="shared" si="12"/>
        <v>68SE - Executive Secretariat</v>
      </c>
    </row>
    <row r="796" spans="1:3" ht="11.25">
      <c r="A796" s="12" t="s">
        <v>3211</v>
      </c>
      <c r="B796" s="12" t="s">
        <v>3212</v>
      </c>
      <c r="C796" s="28" t="str">
        <f t="shared" si="12"/>
        <v>68SF - Office of Executive Services</v>
      </c>
    </row>
    <row r="797" spans="1:3" ht="11.25">
      <c r="A797" s="12" t="s">
        <v>3213</v>
      </c>
      <c r="B797" s="12" t="s">
        <v>647</v>
      </c>
      <c r="C797" s="28" t="str">
        <f t="shared" si="12"/>
        <v>68SG - Office of Administrative Law Judges</v>
      </c>
    </row>
    <row r="798" spans="1:3" ht="11.25">
      <c r="A798" s="12" t="s">
        <v>3214</v>
      </c>
      <c r="B798" s="12" t="s">
        <v>2972</v>
      </c>
      <c r="C798" s="28" t="str">
        <f t="shared" si="12"/>
        <v>68SH - Office of Civil Rights</v>
      </c>
    </row>
    <row r="799" spans="1:3" ht="11.25">
      <c r="A799" s="12" t="s">
        <v>1167</v>
      </c>
      <c r="B799" s="12" t="s">
        <v>1168</v>
      </c>
      <c r="C799" s="28" t="str">
        <f t="shared" si="12"/>
        <v>68SJ - Office of Cooperative Environmental Management</v>
      </c>
    </row>
    <row r="800" spans="1:3" ht="11.25">
      <c r="A800" s="12" t="s">
        <v>1169</v>
      </c>
      <c r="B800" s="12" t="s">
        <v>608</v>
      </c>
      <c r="C800" s="28" t="str">
        <f t="shared" si="12"/>
        <v>68SK - Office of Small and Disadvantaged Business Utilization</v>
      </c>
    </row>
    <row r="801" spans="1:3" ht="11.25">
      <c r="A801" s="12" t="s">
        <v>1170</v>
      </c>
      <c r="B801" s="12" t="s">
        <v>1171</v>
      </c>
      <c r="C801" s="28" t="str">
        <f t="shared" si="12"/>
        <v>68SL - Office of Policy, Economics and Innovation</v>
      </c>
    </row>
    <row r="802" spans="1:3" ht="11.25">
      <c r="A802" s="12" t="s">
        <v>1172</v>
      </c>
      <c r="B802" s="12" t="s">
        <v>1173</v>
      </c>
      <c r="C802" s="28" t="str">
        <f t="shared" si="12"/>
        <v>68SM - Science Advisory Board</v>
      </c>
    </row>
    <row r="803" spans="1:3" ht="11.25">
      <c r="A803" s="12">
        <v>6900</v>
      </c>
      <c r="B803" s="12" t="s">
        <v>1174</v>
      </c>
      <c r="C803" s="28" t="str">
        <f t="shared" si="12"/>
        <v>6900 - Department of Transportation</v>
      </c>
    </row>
    <row r="804" spans="1:3" ht="11.25">
      <c r="A804" s="12">
        <v>6901</v>
      </c>
      <c r="B804" s="12" t="s">
        <v>1175</v>
      </c>
      <c r="C804" s="28" t="str">
        <f t="shared" si="12"/>
        <v>6901 - Immediate Office of the Secretary of Transportation</v>
      </c>
    </row>
    <row r="805" spans="1:3" ht="11.25">
      <c r="A805" s="12">
        <v>6902</v>
      </c>
      <c r="B805" s="12" t="s">
        <v>1176</v>
      </c>
      <c r="C805" s="28" t="str">
        <f t="shared" si="12"/>
        <v>6902 - Associate Deputy Secretary/ Office of Intermodalism</v>
      </c>
    </row>
    <row r="806" spans="1:3" ht="11.25">
      <c r="A806" s="12">
        <v>6903</v>
      </c>
      <c r="B806" s="12" t="s">
        <v>2966</v>
      </c>
      <c r="C806" s="28" t="str">
        <f t="shared" si="12"/>
        <v>6903 - Office of General Counsel</v>
      </c>
    </row>
    <row r="807" spans="1:3" ht="11.25">
      <c r="A807" s="12">
        <v>6904</v>
      </c>
      <c r="B807" s="12" t="s">
        <v>2224</v>
      </c>
      <c r="C807" s="28" t="str">
        <f t="shared" si="12"/>
        <v>6904 - Office of Inspector General</v>
      </c>
    </row>
    <row r="808" spans="1:3" ht="11.25">
      <c r="A808" s="12">
        <v>6905</v>
      </c>
      <c r="B808" s="12" t="s">
        <v>1177</v>
      </c>
      <c r="C808" s="28" t="str">
        <f t="shared" si="12"/>
        <v>6905 - Assistant Secretary for Administration</v>
      </c>
    </row>
    <row r="809" spans="1:3" ht="11.25">
      <c r="A809" s="12">
        <v>6906</v>
      </c>
      <c r="B809" s="12" t="s">
        <v>1178</v>
      </c>
      <c r="C809" s="28" t="str">
        <f t="shared" si="12"/>
        <v>6906 - Assist. Secretary for Budget and Programs/Chief Financial Officer</v>
      </c>
    </row>
    <row r="810" spans="1:3" ht="11.25">
      <c r="A810" s="12">
        <v>6907</v>
      </c>
      <c r="B810" s="12" t="s">
        <v>1179</v>
      </c>
      <c r="C810" s="28" t="str">
        <f t="shared" si="12"/>
        <v>6907 - Assistant Secretary for Governmental Affairs</v>
      </c>
    </row>
    <row r="811" spans="1:3" ht="11.25">
      <c r="A811" s="12">
        <v>6908</v>
      </c>
      <c r="B811" s="12" t="s">
        <v>1180</v>
      </c>
      <c r="C811" s="28" t="str">
        <f t="shared" si="12"/>
        <v>6908 - Assistant Secretary - Office of Public Affairs</v>
      </c>
    </row>
    <row r="812" spans="1:3" ht="11.25">
      <c r="A812" s="12">
        <v>6909</v>
      </c>
      <c r="B812" s="12" t="s">
        <v>1181</v>
      </c>
      <c r="C812" s="28" t="str">
        <f t="shared" si="12"/>
        <v>6909 - Assistant Secretary for Transportation Policy</v>
      </c>
    </row>
    <row r="813" spans="1:3" ht="11.25">
      <c r="A813" s="12" t="s">
        <v>4155</v>
      </c>
      <c r="B813" s="12" t="s">
        <v>4156</v>
      </c>
      <c r="C813" s="28" t="str">
        <f t="shared" si="12"/>
        <v>690S - Office of the Secretary of Transportation</v>
      </c>
    </row>
    <row r="814" spans="1:3" ht="11.25">
      <c r="A814" s="12">
        <v>6910</v>
      </c>
      <c r="B814" s="12" t="s">
        <v>2977</v>
      </c>
      <c r="C814" s="28" t="str">
        <f t="shared" si="12"/>
        <v>6910 - Office of the Chief Information Officer</v>
      </c>
    </row>
    <row r="815" spans="1:3" ht="11.25">
      <c r="A815" s="12">
        <v>6911</v>
      </c>
      <c r="B815" s="12" t="s">
        <v>2972</v>
      </c>
      <c r="C815" s="28" t="str">
        <f t="shared" si="12"/>
        <v>6911 - Office of Civil Rights</v>
      </c>
    </row>
    <row r="816" spans="1:3" ht="11.25">
      <c r="A816" s="12">
        <v>6912</v>
      </c>
      <c r="B816" s="12" t="s">
        <v>2926</v>
      </c>
      <c r="C816" s="28" t="str">
        <f t="shared" si="12"/>
        <v>6912 - Board of Contract Appeals</v>
      </c>
    </row>
    <row r="817" spans="1:3" ht="11.25">
      <c r="A817" s="12">
        <v>6913</v>
      </c>
      <c r="B817" s="12" t="s">
        <v>1182</v>
      </c>
      <c r="C817" s="28" t="str">
        <f t="shared" si="12"/>
        <v>6913 - Office of Commercial Space Transportation</v>
      </c>
    </row>
    <row r="818" spans="1:3" ht="11.25">
      <c r="A818" s="12">
        <v>6914</v>
      </c>
      <c r="B818" s="12" t="s">
        <v>652</v>
      </c>
      <c r="C818" s="28" t="str">
        <f t="shared" si="12"/>
        <v>6914 - Executive Secretariat</v>
      </c>
    </row>
    <row r="819" spans="1:3" ht="11.25">
      <c r="A819" s="12">
        <v>6915</v>
      </c>
      <c r="B819" s="12" t="s">
        <v>0</v>
      </c>
      <c r="C819" s="28" t="str">
        <f t="shared" si="12"/>
        <v>6915 - Office of Intelligence, Security and Emergency Response</v>
      </c>
    </row>
    <row r="820" spans="1:3" ht="11.25">
      <c r="A820" s="12">
        <v>6916</v>
      </c>
      <c r="B820" s="12" t="s">
        <v>1</v>
      </c>
      <c r="C820" s="28" t="str">
        <f t="shared" si="12"/>
        <v>6916 - Office of Drug and Alcohol Policy and Compliance</v>
      </c>
    </row>
    <row r="821" spans="1:3" ht="11.25">
      <c r="A821" s="12">
        <v>6917</v>
      </c>
      <c r="B821" s="12" t="s">
        <v>2</v>
      </c>
      <c r="C821" s="28" t="str">
        <f t="shared" si="12"/>
        <v>6917 - Deputy Secretary of Transportation</v>
      </c>
    </row>
    <row r="822" spans="1:3" ht="11.25">
      <c r="A822" s="12">
        <v>6918</v>
      </c>
      <c r="B822" s="12" t="s">
        <v>3</v>
      </c>
      <c r="C822" s="28" t="str">
        <f t="shared" si="12"/>
        <v>6918 - OSDBU/Minority Business Resources Center</v>
      </c>
    </row>
    <row r="823" spans="1:3" ht="11.25">
      <c r="A823" s="12">
        <v>6920</v>
      </c>
      <c r="B823" s="12" t="s">
        <v>4157</v>
      </c>
      <c r="C823" s="28" t="str">
        <f t="shared" si="12"/>
        <v>6920 - Federal Aviation Administration</v>
      </c>
    </row>
    <row r="824" spans="1:3" ht="11.25">
      <c r="A824" s="12">
        <v>6922</v>
      </c>
      <c r="B824" s="12" t="s">
        <v>4</v>
      </c>
      <c r="C824" s="28" t="str">
        <f t="shared" si="12"/>
        <v>6922 - Assistant Secretary for Aviation and International Affairs</v>
      </c>
    </row>
    <row r="825" spans="1:3" ht="11.25">
      <c r="A825" s="12">
        <v>6925</v>
      </c>
      <c r="B825" s="12" t="s">
        <v>4158</v>
      </c>
      <c r="C825" s="28" t="str">
        <f t="shared" si="12"/>
        <v>6925 - Federal Highway Administration</v>
      </c>
    </row>
    <row r="826" spans="1:3" ht="11.25">
      <c r="A826" s="12">
        <v>6930</v>
      </c>
      <c r="B826" s="12" t="s">
        <v>2206</v>
      </c>
      <c r="C826" s="28" t="str">
        <f t="shared" si="12"/>
        <v>6930 - Federal Railroad Administration</v>
      </c>
    </row>
    <row r="827" spans="1:3" ht="11.25">
      <c r="A827" s="12">
        <v>6938</v>
      </c>
      <c r="B827" s="12" t="s">
        <v>2207</v>
      </c>
      <c r="C827" s="28" t="str">
        <f t="shared" si="12"/>
        <v>6938 - Maritime Administration</v>
      </c>
    </row>
    <row r="828" spans="1:3" ht="11.25">
      <c r="A828" s="12">
        <v>6940</v>
      </c>
      <c r="B828" s="12" t="s">
        <v>5</v>
      </c>
      <c r="C828" s="28" t="str">
        <f t="shared" si="12"/>
        <v>6940 - National Highway Traffic Safety Administration</v>
      </c>
    </row>
    <row r="829" spans="1:3" ht="11.25">
      <c r="A829" s="12">
        <v>6943</v>
      </c>
      <c r="B829" s="12" t="s">
        <v>6</v>
      </c>
      <c r="C829" s="28" t="str">
        <f t="shared" si="12"/>
        <v>6943 - Research and Innovative Technology Administration</v>
      </c>
    </row>
    <row r="830" spans="1:3" ht="11.25">
      <c r="A830" s="12">
        <v>6947</v>
      </c>
      <c r="B830" s="12" t="s">
        <v>7</v>
      </c>
      <c r="C830" s="28" t="str">
        <f t="shared" si="12"/>
        <v>6947 - Saint Lawrence Seaway Development Corporation</v>
      </c>
    </row>
    <row r="831" spans="1:3" ht="11.25">
      <c r="A831" s="12">
        <v>6953</v>
      </c>
      <c r="B831" s="12" t="s">
        <v>8</v>
      </c>
      <c r="C831" s="28" t="str">
        <f t="shared" si="12"/>
        <v>6953 - Federal Motor Carrier Safety Administration</v>
      </c>
    </row>
    <row r="832" spans="1:3" ht="11.25">
      <c r="A832" s="12">
        <v>6955</v>
      </c>
      <c r="B832" s="12" t="s">
        <v>2208</v>
      </c>
      <c r="C832" s="28" t="str">
        <f t="shared" si="12"/>
        <v>6955 - Federal Transit Administration</v>
      </c>
    </row>
    <row r="833" spans="1:3" ht="11.25">
      <c r="A833" s="12">
        <v>6957</v>
      </c>
      <c r="B833" s="12" t="s">
        <v>9</v>
      </c>
      <c r="C833" s="28" t="str">
        <f t="shared" si="12"/>
        <v>6957 - Pipeline and Hazardous Materials Safety Administration</v>
      </c>
    </row>
    <row r="834" spans="1:3" ht="11.25">
      <c r="A834" s="12">
        <v>6959</v>
      </c>
      <c r="B834" s="12" t="s">
        <v>10</v>
      </c>
      <c r="C834" s="28" t="str">
        <f t="shared" si="12"/>
        <v>6959 - Surface Transportation Board - formerly ICC – code 3000</v>
      </c>
    </row>
    <row r="835" spans="1:3" ht="11.25">
      <c r="A835" s="12">
        <v>6991</v>
      </c>
      <c r="B835" s="12" t="s">
        <v>11</v>
      </c>
      <c r="C835" s="28" t="str">
        <f aca="true" t="shared" si="13" ref="C835:C898">A835&amp;" - "&amp;B835</f>
        <v>6991 - National Railroad Passenger Corporation (AMTRAK)</v>
      </c>
    </row>
    <row r="836" spans="1:3" ht="11.25">
      <c r="A836" s="12">
        <v>7000</v>
      </c>
      <c r="B836" s="12" t="s">
        <v>12</v>
      </c>
      <c r="C836" s="28" t="str">
        <f t="shared" si="13"/>
        <v>7000 - Department of Homeland Security</v>
      </c>
    </row>
    <row r="837" spans="1:3" ht="11.25">
      <c r="A837" s="12">
        <v>7001</v>
      </c>
      <c r="B837" s="12" t="s">
        <v>13</v>
      </c>
      <c r="C837" s="28" t="str">
        <f t="shared" si="13"/>
        <v>7001 - Office of the Secretary, Department of Homeland Security</v>
      </c>
    </row>
    <row r="838" spans="1:3" ht="11.25">
      <c r="A838" s="12">
        <v>7002</v>
      </c>
      <c r="B838" s="12" t="s">
        <v>14</v>
      </c>
      <c r="C838" s="28" t="str">
        <f t="shared" si="13"/>
        <v>7002 - Immediate Office of the Secretary</v>
      </c>
    </row>
    <row r="839" spans="1:3" ht="11.25">
      <c r="A839" s="12">
        <v>7003</v>
      </c>
      <c r="B839" s="12" t="s">
        <v>15</v>
      </c>
      <c r="C839" s="28" t="str">
        <f t="shared" si="13"/>
        <v>7003 - U.S. Citizenship and Immigration Services</v>
      </c>
    </row>
    <row r="840" spans="1:3" ht="11.25">
      <c r="A840" s="12">
        <v>7004</v>
      </c>
      <c r="B840" s="12" t="s">
        <v>2158</v>
      </c>
      <c r="C840" s="28" t="str">
        <f t="shared" si="13"/>
        <v>7004 - Office of the Inspector General</v>
      </c>
    </row>
    <row r="841" spans="1:3" ht="11.25">
      <c r="A841" s="12">
        <v>7008</v>
      </c>
      <c r="B841" s="12" t="s">
        <v>2209</v>
      </c>
      <c r="C841" s="28" t="str">
        <f t="shared" si="13"/>
        <v>7008 - U.S. Coast Guard</v>
      </c>
    </row>
    <row r="842" spans="1:3" ht="11.25">
      <c r="A842" s="12">
        <v>7009</v>
      </c>
      <c r="B842" s="12" t="s">
        <v>16</v>
      </c>
      <c r="C842" s="28" t="str">
        <f t="shared" si="13"/>
        <v>7009 - U.S. Secret Service</v>
      </c>
    </row>
    <row r="843" spans="1:3" ht="11.25">
      <c r="A843" s="12">
        <v>7012</v>
      </c>
      <c r="B843" s="12" t="s">
        <v>2210</v>
      </c>
      <c r="C843" s="28" t="str">
        <f t="shared" si="13"/>
        <v>7012 - U.S. Immigration and Customs Enforcement</v>
      </c>
    </row>
    <row r="844" spans="1:3" ht="11.25">
      <c r="A844" s="12">
        <v>7013</v>
      </c>
      <c r="B844" s="12" t="s">
        <v>2211</v>
      </c>
      <c r="C844" s="28" t="str">
        <f t="shared" si="13"/>
        <v>7013 - Transportation Security Administration</v>
      </c>
    </row>
    <row r="845" spans="1:3" ht="11.25">
      <c r="A845" s="12">
        <v>7014</v>
      </c>
      <c r="B845" s="12" t="s">
        <v>2212</v>
      </c>
      <c r="C845" s="28" t="str">
        <f t="shared" si="13"/>
        <v>7014 - U.S. Customs and Border Protection</v>
      </c>
    </row>
    <row r="846" spans="1:3" ht="11.25">
      <c r="A846" s="12">
        <v>7015</v>
      </c>
      <c r="B846" s="12" t="s">
        <v>17</v>
      </c>
      <c r="C846" s="28" t="str">
        <f t="shared" si="13"/>
        <v>7015 - Federal Law Enforcement Training Center</v>
      </c>
    </row>
    <row r="847" spans="1:3" ht="11.25">
      <c r="A847" s="12">
        <v>7022</v>
      </c>
      <c r="B847" s="12" t="s">
        <v>2213</v>
      </c>
      <c r="C847" s="28" t="str">
        <f t="shared" si="13"/>
        <v>7022 - Federal Emergency Management Agency</v>
      </c>
    </row>
    <row r="848" spans="1:3" ht="11.25">
      <c r="A848" s="12">
        <v>7032</v>
      </c>
      <c r="B848" s="12" t="s">
        <v>18</v>
      </c>
      <c r="C848" s="28" t="str">
        <f t="shared" si="13"/>
        <v>7032 - Office for Information Analysis</v>
      </c>
    </row>
    <row r="849" spans="1:3" ht="11.25">
      <c r="A849" s="12">
        <v>7033</v>
      </c>
      <c r="B849" s="12" t="s">
        <v>19</v>
      </c>
      <c r="C849" s="28" t="str">
        <f t="shared" si="13"/>
        <v>7033 - Office for Infrastructure Protection</v>
      </c>
    </row>
    <row r="850" spans="1:3" ht="11.25">
      <c r="A850" s="12">
        <v>7040</v>
      </c>
      <c r="B850" s="12" t="s">
        <v>20</v>
      </c>
      <c r="C850" s="28" t="str">
        <f t="shared" si="13"/>
        <v>7040 - Under Secretary for Science and Technology</v>
      </c>
    </row>
    <row r="851" spans="1:3" ht="11.25">
      <c r="A851" s="12">
        <v>7041</v>
      </c>
      <c r="B851" s="12" t="s">
        <v>21</v>
      </c>
      <c r="C851" s="28" t="str">
        <f t="shared" si="13"/>
        <v>7041 - Office of the Under Secretary for Science and Technology</v>
      </c>
    </row>
    <row r="852" spans="1:3" ht="11.25">
      <c r="A852" s="12">
        <v>7050</v>
      </c>
      <c r="B852" s="12" t="s">
        <v>22</v>
      </c>
      <c r="C852" s="28" t="str">
        <f t="shared" si="13"/>
        <v>7050 - Under Secretary for Management</v>
      </c>
    </row>
    <row r="853" spans="1:3" ht="11.25">
      <c r="A853" s="12">
        <v>7051</v>
      </c>
      <c r="B853" s="12" t="s">
        <v>2214</v>
      </c>
      <c r="C853" s="28" t="str">
        <f t="shared" si="13"/>
        <v>7051 - Office of the Under Secretary for Management</v>
      </c>
    </row>
    <row r="854" spans="1:3" ht="11.25">
      <c r="A854" s="12">
        <v>7100</v>
      </c>
      <c r="B854" s="12" t="s">
        <v>23</v>
      </c>
      <c r="C854" s="28" t="str">
        <f t="shared" si="13"/>
        <v>7100 - Overseas Private Investment Corporation</v>
      </c>
    </row>
    <row r="855" spans="1:3" ht="11.25">
      <c r="A855" s="12">
        <v>7200</v>
      </c>
      <c r="B855" s="12" t="s">
        <v>2215</v>
      </c>
      <c r="C855" s="28" t="str">
        <f t="shared" si="13"/>
        <v>7200 - U.S. Agency for International Development</v>
      </c>
    </row>
    <row r="856" spans="1:3" ht="11.25">
      <c r="A856" s="12">
        <v>7300</v>
      </c>
      <c r="B856" s="12" t="s">
        <v>2216</v>
      </c>
      <c r="C856" s="28" t="str">
        <f t="shared" si="13"/>
        <v>7300 - Small Business Administration</v>
      </c>
    </row>
    <row r="857" spans="1:3" ht="11.25">
      <c r="A857" s="12">
        <v>7360</v>
      </c>
      <c r="B857" s="12" t="s">
        <v>24</v>
      </c>
      <c r="C857" s="28" t="str">
        <f t="shared" si="13"/>
        <v>7360 - National Women's Business Council</v>
      </c>
    </row>
    <row r="858" spans="1:3" ht="11.25">
      <c r="A858" s="12">
        <v>7400</v>
      </c>
      <c r="B858" s="12" t="s">
        <v>25</v>
      </c>
      <c r="C858" s="28" t="str">
        <f t="shared" si="13"/>
        <v>7400 - American Battle Monuments Commission</v>
      </c>
    </row>
    <row r="859" spans="1:3" ht="11.25">
      <c r="A859" s="12">
        <v>7500</v>
      </c>
      <c r="B859" s="12" t="s">
        <v>26</v>
      </c>
      <c r="C859" s="28" t="str">
        <f t="shared" si="13"/>
        <v>7500 - Department of Health and Human Services</v>
      </c>
    </row>
    <row r="860" spans="1:3" ht="11.25">
      <c r="A860" s="12">
        <v>7501</v>
      </c>
      <c r="B860" s="12" t="s">
        <v>27</v>
      </c>
      <c r="C860" s="28" t="str">
        <f t="shared" si="13"/>
        <v>7501 - Immediate Office of the Secretary of Health and Human Services</v>
      </c>
    </row>
    <row r="861" spans="1:3" ht="11.25">
      <c r="A861" s="12">
        <v>7502</v>
      </c>
      <c r="B861" s="12" t="s">
        <v>28</v>
      </c>
      <c r="C861" s="28" t="str">
        <f t="shared" si="13"/>
        <v>7502 - Office of the Deputy Secretary of Health and Human Services</v>
      </c>
    </row>
    <row r="862" spans="1:3" ht="11.25">
      <c r="A862" s="12">
        <v>7503</v>
      </c>
      <c r="B862" s="12" t="s">
        <v>581</v>
      </c>
      <c r="C862" s="28" t="str">
        <f t="shared" si="13"/>
        <v>7503 - Office of the General Counsel</v>
      </c>
    </row>
    <row r="863" spans="1:3" ht="11.25">
      <c r="A863" s="12">
        <v>7504</v>
      </c>
      <c r="B863" s="12" t="s">
        <v>2158</v>
      </c>
      <c r="C863" s="28" t="str">
        <f t="shared" si="13"/>
        <v>7504 - Office of the Inspector General</v>
      </c>
    </row>
    <row r="864" spans="1:3" ht="11.25">
      <c r="A864" s="12">
        <v>7505</v>
      </c>
      <c r="B864" s="12" t="s">
        <v>2217</v>
      </c>
      <c r="C864" s="28" t="str">
        <f t="shared" si="13"/>
        <v>7505 - Office of Assistant Secretary for Administration and Management</v>
      </c>
    </row>
    <row r="865" spans="1:3" ht="11.25">
      <c r="A865" s="12">
        <v>7506</v>
      </c>
      <c r="B865" s="12" t="s">
        <v>29</v>
      </c>
      <c r="C865" s="28" t="str">
        <f t="shared" si="13"/>
        <v>7506 - Office of Assistant Secretary for Planning and Evaluation</v>
      </c>
    </row>
    <row r="866" spans="1:3" ht="11.25">
      <c r="A866" s="12">
        <v>7507</v>
      </c>
      <c r="B866" s="12" t="s">
        <v>30</v>
      </c>
      <c r="C866" s="28" t="str">
        <f t="shared" si="13"/>
        <v>7507 - Office of Assistant Secretary for Legislation</v>
      </c>
    </row>
    <row r="867" spans="1:3" ht="11.25">
      <c r="A867" s="12">
        <v>7508</v>
      </c>
      <c r="B867" s="12" t="s">
        <v>31</v>
      </c>
      <c r="C867" s="28" t="str">
        <f t="shared" si="13"/>
        <v>7508 - Office of Assistant Secretary for Public Affairs</v>
      </c>
    </row>
    <row r="868" spans="1:3" ht="11.25">
      <c r="A868" s="12">
        <v>7509</v>
      </c>
      <c r="B868" s="12" t="s">
        <v>32</v>
      </c>
      <c r="C868" s="28" t="str">
        <f t="shared" si="13"/>
        <v>7509 - Office of Intergovernmental Affairs and Regional Directors</v>
      </c>
    </row>
    <row r="869" spans="1:3" ht="11.25">
      <c r="A869" s="12" t="s">
        <v>33</v>
      </c>
      <c r="B869" s="12" t="s">
        <v>34</v>
      </c>
      <c r="C869" s="28" t="str">
        <f t="shared" si="13"/>
        <v>750S - Office of the Secretary of Health and Human Services</v>
      </c>
    </row>
    <row r="870" spans="1:3" ht="11.25">
      <c r="A870" s="12">
        <v>7511</v>
      </c>
      <c r="B870" s="12" t="s">
        <v>35</v>
      </c>
      <c r="C870" s="28" t="str">
        <f t="shared" si="13"/>
        <v>7511 - Office for Civil Rights</v>
      </c>
    </row>
    <row r="871" spans="1:3" ht="11.25">
      <c r="A871" s="12">
        <v>7515</v>
      </c>
      <c r="B871" s="12" t="s">
        <v>36</v>
      </c>
      <c r="C871" s="28" t="str">
        <f t="shared" si="13"/>
        <v>7515 - Office of Public Health and Science</v>
      </c>
    </row>
    <row r="872" spans="1:3" ht="11.25">
      <c r="A872" s="12">
        <v>7516</v>
      </c>
      <c r="B872" s="12" t="s">
        <v>37</v>
      </c>
      <c r="C872" s="28" t="str">
        <f t="shared" si="13"/>
        <v>7516 - Departmental Appeals Board</v>
      </c>
    </row>
    <row r="873" spans="1:3" ht="11.25">
      <c r="A873" s="12">
        <v>7520</v>
      </c>
      <c r="B873" s="12" t="s">
        <v>38</v>
      </c>
      <c r="C873" s="28" t="str">
        <f t="shared" si="13"/>
        <v>7520 - Public Health Service</v>
      </c>
    </row>
    <row r="874" spans="1:3" ht="11.25">
      <c r="A874" s="12">
        <v>7521</v>
      </c>
      <c r="B874" s="12" t="s">
        <v>39</v>
      </c>
      <c r="C874" s="28" t="str">
        <f t="shared" si="13"/>
        <v>7521 - Office of the Surgeon General</v>
      </c>
    </row>
    <row r="875" spans="1:3" ht="11.25">
      <c r="A875" s="12">
        <v>7522</v>
      </c>
      <c r="B875" s="12" t="s">
        <v>40</v>
      </c>
      <c r="C875" s="28" t="str">
        <f t="shared" si="13"/>
        <v>7522 - Substance Abuse and Mental Health Services Administration</v>
      </c>
    </row>
    <row r="876" spans="1:3" ht="11.25">
      <c r="A876" s="12">
        <v>7523</v>
      </c>
      <c r="B876" s="12" t="s">
        <v>2218</v>
      </c>
      <c r="C876" s="28" t="str">
        <f t="shared" si="13"/>
        <v>7523 - Centers for Disease Control and Prevention</v>
      </c>
    </row>
    <row r="877" spans="1:3" ht="11.25">
      <c r="A877" s="12">
        <v>7524</v>
      </c>
      <c r="B877" s="12" t="s">
        <v>41</v>
      </c>
      <c r="C877" s="28" t="str">
        <f t="shared" si="13"/>
        <v>7524 - Food and Drug Administration</v>
      </c>
    </row>
    <row r="878" spans="1:3" ht="11.25">
      <c r="A878" s="12">
        <v>7525</v>
      </c>
      <c r="B878" s="12" t="s">
        <v>42</v>
      </c>
      <c r="C878" s="28" t="str">
        <f t="shared" si="13"/>
        <v>7525 - Agency for Toxic Substances and Disease Registry</v>
      </c>
    </row>
    <row r="879" spans="1:3" ht="11.25">
      <c r="A879" s="12">
        <v>7526</v>
      </c>
      <c r="B879" s="12" t="s">
        <v>2219</v>
      </c>
      <c r="C879" s="28" t="str">
        <f t="shared" si="13"/>
        <v>7526 - Health Resources and Services Administration</v>
      </c>
    </row>
    <row r="880" spans="1:3" ht="11.25">
      <c r="A880" s="12">
        <v>7527</v>
      </c>
      <c r="B880" s="12" t="s">
        <v>2220</v>
      </c>
      <c r="C880" s="28" t="str">
        <f t="shared" si="13"/>
        <v>7527 - Indian Health Service</v>
      </c>
    </row>
    <row r="881" spans="1:3" ht="11.25">
      <c r="A881" s="12">
        <v>7528</v>
      </c>
      <c r="B881" s="12" t="s">
        <v>2221</v>
      </c>
      <c r="C881" s="28" t="str">
        <f t="shared" si="13"/>
        <v>7528 - Agency for Healthcare Research and Quality</v>
      </c>
    </row>
    <row r="882" spans="1:3" ht="11.25">
      <c r="A882" s="12">
        <v>7529</v>
      </c>
      <c r="B882" s="12" t="s">
        <v>2222</v>
      </c>
      <c r="C882" s="28" t="str">
        <f t="shared" si="13"/>
        <v>7529 - National Institutes of Health</v>
      </c>
    </row>
    <row r="883" spans="1:3" ht="11.25">
      <c r="A883" s="12">
        <v>7530</v>
      </c>
      <c r="B883" s="12" t="s">
        <v>43</v>
      </c>
      <c r="C883" s="28" t="str">
        <f t="shared" si="13"/>
        <v>7530 - Centers for Medicare &amp; Medicaid Services</v>
      </c>
    </row>
    <row r="884" spans="1:3" ht="11.25">
      <c r="A884" s="12">
        <v>7545</v>
      </c>
      <c r="B884" s="12" t="s">
        <v>5642</v>
      </c>
      <c r="C884" s="28" t="str">
        <f t="shared" si="13"/>
        <v>7545 - Administration on Aging</v>
      </c>
    </row>
    <row r="885" spans="1:3" ht="11.25">
      <c r="A885" s="12">
        <v>7555</v>
      </c>
      <c r="B885" s="12" t="s">
        <v>44</v>
      </c>
      <c r="C885" s="28" t="str">
        <f t="shared" si="13"/>
        <v>7555 - Program Support Center</v>
      </c>
    </row>
    <row r="886" spans="1:3" ht="11.25">
      <c r="A886" s="12">
        <v>7590</v>
      </c>
      <c r="B886" s="12" t="s">
        <v>5643</v>
      </c>
      <c r="C886" s="28" t="str">
        <f t="shared" si="13"/>
        <v>7590 - Administration for Children and Families</v>
      </c>
    </row>
    <row r="887" spans="1:3" ht="11.25">
      <c r="A887" s="12">
        <v>7635</v>
      </c>
      <c r="B887" s="12" t="s">
        <v>45</v>
      </c>
      <c r="C887" s="28" t="str">
        <f t="shared" si="13"/>
        <v>7635 - Christopher Columbus Fellowship Foundation</v>
      </c>
    </row>
    <row r="888" spans="1:3" ht="11.25">
      <c r="A888" s="12">
        <v>7800</v>
      </c>
      <c r="B888" s="12" t="s">
        <v>46</v>
      </c>
      <c r="C888" s="28" t="str">
        <f t="shared" si="13"/>
        <v>7800 - Farm Credit Administration</v>
      </c>
    </row>
    <row r="889" spans="1:3" ht="11.25">
      <c r="A889" s="12">
        <v>7881</v>
      </c>
      <c r="B889" s="12" t="s">
        <v>47</v>
      </c>
      <c r="C889" s="28" t="str">
        <f t="shared" si="13"/>
        <v>7881 - Bank for Cooperatives</v>
      </c>
    </row>
    <row r="890" spans="1:3" ht="11.25">
      <c r="A890" s="12">
        <v>7884</v>
      </c>
      <c r="B890" s="12" t="s">
        <v>48</v>
      </c>
      <c r="C890" s="28" t="str">
        <f t="shared" si="13"/>
        <v>7884 - Farm Credit Banks</v>
      </c>
    </row>
    <row r="891" spans="1:3" ht="11.25">
      <c r="A891" s="12">
        <v>7886</v>
      </c>
      <c r="B891" s="12" t="s">
        <v>49</v>
      </c>
      <c r="C891" s="28" t="str">
        <f t="shared" si="13"/>
        <v>7886 - Farm Credit System Financial Assistance Corporation</v>
      </c>
    </row>
    <row r="892" spans="1:3" ht="11.25">
      <c r="A892" s="12">
        <v>7888</v>
      </c>
      <c r="B892" s="12" t="s">
        <v>50</v>
      </c>
      <c r="C892" s="28" t="str">
        <f t="shared" si="13"/>
        <v>7888 - Farm Credit System Insurance Corporation</v>
      </c>
    </row>
    <row r="893" spans="1:3" ht="11.25">
      <c r="A893" s="12">
        <v>7889</v>
      </c>
      <c r="B893" s="12" t="s">
        <v>51</v>
      </c>
      <c r="C893" s="28" t="str">
        <f t="shared" si="13"/>
        <v>7889 - Federal Agricultural Mortgage Corporation (Farmer Mac)</v>
      </c>
    </row>
    <row r="894" spans="1:3" ht="11.25">
      <c r="A894" s="12">
        <v>8000</v>
      </c>
      <c r="B894" s="12" t="s">
        <v>3402</v>
      </c>
      <c r="C894" s="28" t="str">
        <f t="shared" si="13"/>
        <v>8000 - National Aeronautics and Space Administration</v>
      </c>
    </row>
    <row r="895" spans="1:3" ht="11.25">
      <c r="A895" s="12">
        <v>8001</v>
      </c>
      <c r="B895" s="12" t="s">
        <v>52</v>
      </c>
      <c r="C895" s="28" t="str">
        <f t="shared" si="13"/>
        <v>8001 - Headquarters, NASA</v>
      </c>
    </row>
    <row r="896" spans="1:3" ht="11.25">
      <c r="A896" s="12">
        <v>8020</v>
      </c>
      <c r="B896" s="12" t="s">
        <v>53</v>
      </c>
      <c r="C896" s="28" t="str">
        <f t="shared" si="13"/>
        <v>8020 - Ames Research Center</v>
      </c>
    </row>
    <row r="897" spans="1:3" ht="11.25">
      <c r="A897" s="12">
        <v>8022</v>
      </c>
      <c r="B897" s="12" t="s">
        <v>54</v>
      </c>
      <c r="C897" s="28" t="str">
        <f t="shared" si="13"/>
        <v>8022 - Dryden Flight Research Center</v>
      </c>
    </row>
    <row r="898" spans="1:3" ht="11.25">
      <c r="A898" s="12">
        <v>8025</v>
      </c>
      <c r="B898" s="12" t="s">
        <v>55</v>
      </c>
      <c r="C898" s="28" t="str">
        <f t="shared" si="13"/>
        <v>8025 - NASA Shared Services Center</v>
      </c>
    </row>
    <row r="899" spans="1:3" ht="11.25">
      <c r="A899" s="12">
        <v>8026</v>
      </c>
      <c r="B899" s="12" t="s">
        <v>56</v>
      </c>
      <c r="C899" s="28" t="str">
        <f aca="true" t="shared" si="14" ref="C899:C962">A899&amp;" - "&amp;B899</f>
        <v>8026 - Goddard Space Flight Center</v>
      </c>
    </row>
    <row r="900" spans="1:3" ht="11.25">
      <c r="A900" s="12">
        <v>8029</v>
      </c>
      <c r="B900" s="12" t="s">
        <v>57</v>
      </c>
      <c r="C900" s="28" t="str">
        <f t="shared" si="14"/>
        <v>8029 - NASA Management Office, Jet Propulsion Laboratory</v>
      </c>
    </row>
    <row r="901" spans="1:3" ht="11.25">
      <c r="A901" s="12">
        <v>8032</v>
      </c>
      <c r="B901" s="12" t="s">
        <v>58</v>
      </c>
      <c r="C901" s="28" t="str">
        <f t="shared" si="14"/>
        <v>8032 - Lyndon B. Johnson Space Center</v>
      </c>
    </row>
    <row r="902" spans="1:3" ht="11.25">
      <c r="A902" s="12">
        <v>8035</v>
      </c>
      <c r="B902" s="12" t="s">
        <v>59</v>
      </c>
      <c r="C902" s="28" t="str">
        <f t="shared" si="14"/>
        <v>8035 - John F. Kennedy Space Center</v>
      </c>
    </row>
    <row r="903" spans="1:3" ht="11.25">
      <c r="A903" s="12">
        <v>8038</v>
      </c>
      <c r="B903" s="12" t="s">
        <v>60</v>
      </c>
      <c r="C903" s="28" t="str">
        <f t="shared" si="14"/>
        <v>8038 - Langley Research Center</v>
      </c>
    </row>
    <row r="904" spans="1:3" ht="11.25">
      <c r="A904" s="12">
        <v>8041</v>
      </c>
      <c r="B904" s="12" t="s">
        <v>61</v>
      </c>
      <c r="C904" s="28" t="str">
        <f t="shared" si="14"/>
        <v>8041 - John H. Glenn Research Center at Lewis Field</v>
      </c>
    </row>
    <row r="905" spans="1:3" ht="11.25">
      <c r="A905" s="12">
        <v>8044</v>
      </c>
      <c r="B905" s="12" t="s">
        <v>62</v>
      </c>
      <c r="C905" s="28" t="str">
        <f t="shared" si="14"/>
        <v>8044 - George C. Marshall Space Flight Center</v>
      </c>
    </row>
    <row r="906" spans="1:3" ht="11.25">
      <c r="A906" s="12">
        <v>8047</v>
      </c>
      <c r="B906" s="12" t="s">
        <v>63</v>
      </c>
      <c r="C906" s="28" t="str">
        <f t="shared" si="14"/>
        <v>8047 - John C. Stennis Space Center</v>
      </c>
    </row>
    <row r="907" spans="1:3" ht="11.25">
      <c r="A907" s="12">
        <v>8291</v>
      </c>
      <c r="B907" s="12" t="s">
        <v>64</v>
      </c>
      <c r="C907" s="28" t="str">
        <f t="shared" si="14"/>
        <v>8291 - Neighborhood Reinvestment Corporation</v>
      </c>
    </row>
    <row r="908" spans="1:3" ht="11.25">
      <c r="A908" s="12">
        <v>8300</v>
      </c>
      <c r="B908" s="12" t="s">
        <v>65</v>
      </c>
      <c r="C908" s="28" t="str">
        <f t="shared" si="14"/>
        <v>8300 - Export-Import Bank of the U.S.</v>
      </c>
    </row>
    <row r="909" spans="1:3" ht="11.25">
      <c r="A909" s="12">
        <v>8400</v>
      </c>
      <c r="B909" s="12" t="s">
        <v>66</v>
      </c>
      <c r="C909" s="28" t="str">
        <f t="shared" si="14"/>
        <v>8400 - United States Soldiers' and Airmen's Home</v>
      </c>
    </row>
    <row r="910" spans="1:3" ht="11.25">
      <c r="A910" s="12" t="s">
        <v>67</v>
      </c>
      <c r="B910" s="12" t="s">
        <v>68</v>
      </c>
      <c r="C910" s="28" t="str">
        <f t="shared" si="14"/>
        <v>84AF - Armed Forces Retirement Home</v>
      </c>
    </row>
    <row r="911" spans="1:3" ht="11.25">
      <c r="A911" s="12">
        <v>8600</v>
      </c>
      <c r="B911" s="12" t="s">
        <v>3401</v>
      </c>
      <c r="C911" s="28" t="str">
        <f t="shared" si="14"/>
        <v>8600 - Department of Housing and Urban Development</v>
      </c>
    </row>
    <row r="912" spans="1:3" ht="11.25">
      <c r="A912" s="12">
        <v>8601</v>
      </c>
      <c r="B912" s="12" t="s">
        <v>69</v>
      </c>
      <c r="C912" s="28" t="str">
        <f t="shared" si="14"/>
        <v>8601 - Office of the Secretary of Housing and Urban Development</v>
      </c>
    </row>
    <row r="913" spans="1:3" ht="11.25">
      <c r="A913" s="12">
        <v>8602</v>
      </c>
      <c r="B913" s="12" t="s">
        <v>70</v>
      </c>
      <c r="C913" s="28" t="str">
        <f t="shared" si="14"/>
        <v>8602 - Deputy Secretary of Housing and Urban Development</v>
      </c>
    </row>
    <row r="914" spans="1:3" ht="11.25">
      <c r="A914" s="12">
        <v>8603</v>
      </c>
      <c r="B914" s="12" t="s">
        <v>2966</v>
      </c>
      <c r="C914" s="28" t="str">
        <f t="shared" si="14"/>
        <v>8603 - Office of General Counsel</v>
      </c>
    </row>
    <row r="915" spans="1:3" ht="11.25">
      <c r="A915" s="12">
        <v>8604</v>
      </c>
      <c r="B915" s="12" t="s">
        <v>2224</v>
      </c>
      <c r="C915" s="28" t="str">
        <f t="shared" si="14"/>
        <v>8604 - Office of Inspector General</v>
      </c>
    </row>
    <row r="916" spans="1:3" ht="11.25">
      <c r="A916" s="12">
        <v>8605</v>
      </c>
      <c r="B916" s="12" t="s">
        <v>1177</v>
      </c>
      <c r="C916" s="28" t="str">
        <f t="shared" si="14"/>
        <v>8605 - Assistant Secretary for Administration</v>
      </c>
    </row>
    <row r="917" spans="1:3" ht="11.25">
      <c r="A917" s="12">
        <v>8606</v>
      </c>
      <c r="B917" s="12" t="s">
        <v>71</v>
      </c>
      <c r="C917" s="28" t="str">
        <f t="shared" si="14"/>
        <v>8606 - Office of Chief Financial Officer</v>
      </c>
    </row>
    <row r="918" spans="1:3" ht="11.25">
      <c r="A918" s="12">
        <v>8607</v>
      </c>
      <c r="B918" s="12" t="s">
        <v>72</v>
      </c>
      <c r="C918" s="28" t="str">
        <f t="shared" si="14"/>
        <v>8607 - Assistant Secretary for Congressional and Intergovernmental Relations</v>
      </c>
    </row>
    <row r="919" spans="1:3" ht="11.25">
      <c r="A919" s="12">
        <v>8608</v>
      </c>
      <c r="B919" s="12" t="s">
        <v>73</v>
      </c>
      <c r="C919" s="28" t="str">
        <f t="shared" si="14"/>
        <v>8608 - Assistant Secretary for Public Affairs</v>
      </c>
    </row>
    <row r="920" spans="1:3" ht="11.25">
      <c r="A920" s="12">
        <v>8611</v>
      </c>
      <c r="B920" s="12" t="s">
        <v>74</v>
      </c>
      <c r="C920" s="28" t="str">
        <f t="shared" si="14"/>
        <v>8611 - Assistant Secretary for Fair Housing and Equal Opportunity</v>
      </c>
    </row>
    <row r="921" spans="1:3" ht="11.25">
      <c r="A921" s="12">
        <v>8613</v>
      </c>
      <c r="B921" s="12" t="s">
        <v>75</v>
      </c>
      <c r="C921" s="28" t="str">
        <f t="shared" si="14"/>
        <v>8613 - HUD Board of Contract Appeals</v>
      </c>
    </row>
    <row r="922" spans="1:3" ht="11.25">
      <c r="A922" s="12">
        <v>8615</v>
      </c>
      <c r="B922" s="12" t="s">
        <v>647</v>
      </c>
      <c r="C922" s="28" t="str">
        <f t="shared" si="14"/>
        <v>8615 - Office of Administrative Law Judges</v>
      </c>
    </row>
    <row r="923" spans="1:3" ht="11.25">
      <c r="A923" s="12">
        <v>8617</v>
      </c>
      <c r="B923" s="12" t="s">
        <v>608</v>
      </c>
      <c r="C923" s="28" t="str">
        <f t="shared" si="14"/>
        <v>8617 - Office of Small and Disadvantaged Business Utilization</v>
      </c>
    </row>
    <row r="924" spans="1:3" ht="11.25">
      <c r="A924" s="12">
        <v>8620</v>
      </c>
      <c r="B924" s="12" t="s">
        <v>5644</v>
      </c>
      <c r="C924" s="28" t="str">
        <f t="shared" si="14"/>
        <v>8620 - Assistant Secretary for Community Planning and Development</v>
      </c>
    </row>
    <row r="925" spans="1:3" ht="11.25">
      <c r="A925" s="12">
        <v>8622</v>
      </c>
      <c r="B925" s="12" t="s">
        <v>76</v>
      </c>
      <c r="C925" s="28" t="str">
        <f t="shared" si="14"/>
        <v>8622 - Assistant Deputy Secretary for Field Policy and Management</v>
      </c>
    </row>
    <row r="926" spans="1:3" ht="11.25">
      <c r="A926" s="12">
        <v>8625</v>
      </c>
      <c r="B926" s="12" t="s">
        <v>77</v>
      </c>
      <c r="C926" s="28" t="str">
        <f t="shared" si="14"/>
        <v>8625 - Government National Mortgage Association (Ginnie Mae)</v>
      </c>
    </row>
    <row r="927" spans="1:3" ht="11.25">
      <c r="A927" s="12">
        <v>8627</v>
      </c>
      <c r="B927" s="12" t="s">
        <v>78</v>
      </c>
      <c r="C927" s="28" t="str">
        <f t="shared" si="14"/>
        <v>8627 - Office of Departmental Equal Employment Opportunity</v>
      </c>
    </row>
    <row r="928" spans="1:3" ht="11.25">
      <c r="A928" s="12">
        <v>8630</v>
      </c>
      <c r="B928" s="12" t="s">
        <v>79</v>
      </c>
      <c r="C928" s="28" t="str">
        <f t="shared" si="14"/>
        <v>8630 - Assistant Secretary for Housing--Federal Housing Commissioner</v>
      </c>
    </row>
    <row r="929" spans="1:3" ht="11.25">
      <c r="A929" s="12">
        <v>8635</v>
      </c>
      <c r="B929" s="12" t="s">
        <v>5645</v>
      </c>
      <c r="C929" s="28" t="str">
        <f t="shared" si="14"/>
        <v>8635 - Assistant Secretary for Public and Indian Housing</v>
      </c>
    </row>
    <row r="930" spans="1:3" ht="11.25">
      <c r="A930" s="12">
        <v>8645</v>
      </c>
      <c r="B930" s="12" t="s">
        <v>80</v>
      </c>
      <c r="C930" s="28" t="str">
        <f t="shared" si="14"/>
        <v>8645 - Assistant Secretary for Policy Development and Research</v>
      </c>
    </row>
    <row r="931" spans="1:3" ht="11.25">
      <c r="A931" s="12">
        <v>8651</v>
      </c>
      <c r="B931" s="12" t="s">
        <v>81</v>
      </c>
      <c r="C931" s="28" t="str">
        <f t="shared" si="14"/>
        <v>8651 - Office of Departmental Operations and Coordination</v>
      </c>
    </row>
    <row r="932" spans="1:3" ht="11.25">
      <c r="A932" s="12">
        <v>8652</v>
      </c>
      <c r="B932" s="12" t="s">
        <v>2977</v>
      </c>
      <c r="C932" s="28" t="str">
        <f t="shared" si="14"/>
        <v>8652 - Office of the Chief Information Officer</v>
      </c>
    </row>
    <row r="933" spans="1:3" ht="11.25">
      <c r="A933" s="12">
        <v>8653</v>
      </c>
      <c r="B933" s="12" t="s">
        <v>5646</v>
      </c>
      <c r="C933" s="28" t="str">
        <f t="shared" si="14"/>
        <v>8653 - Office Healthy Homes and Lead Hazard Control</v>
      </c>
    </row>
    <row r="934" spans="1:3" ht="11.25">
      <c r="A934" s="12">
        <v>8654</v>
      </c>
      <c r="B934" s="12" t="s">
        <v>82</v>
      </c>
      <c r="C934" s="28" t="str">
        <f t="shared" si="14"/>
        <v>8654 - Office of the Chief Procurement Officer</v>
      </c>
    </row>
    <row r="935" spans="1:3" ht="11.25">
      <c r="A935" s="12">
        <v>8656</v>
      </c>
      <c r="B935" s="12" t="s">
        <v>83</v>
      </c>
      <c r="C935" s="28" t="str">
        <f t="shared" si="14"/>
        <v>8656 - Office of Federal Housing Enterprise Oversight</v>
      </c>
    </row>
    <row r="936" spans="1:3" ht="11.25">
      <c r="A936" s="12">
        <v>8658</v>
      </c>
      <c r="B936" s="12" t="s">
        <v>655</v>
      </c>
      <c r="C936" s="28" t="str">
        <f t="shared" si="14"/>
        <v>8658 - Center for Faith-based and Community Initiatives</v>
      </c>
    </row>
    <row r="937" spans="1:3" ht="11.25">
      <c r="A937" s="12">
        <v>8659</v>
      </c>
      <c r="B937" s="12" t="s">
        <v>84</v>
      </c>
      <c r="C937" s="28" t="str">
        <f t="shared" si="14"/>
        <v>8659 - Office of Field Policy and Management</v>
      </c>
    </row>
    <row r="938" spans="1:3" ht="11.25">
      <c r="A938" s="12" t="s">
        <v>85</v>
      </c>
      <c r="B938" s="12" t="s">
        <v>86</v>
      </c>
      <c r="C938" s="28" t="str">
        <f t="shared" si="14"/>
        <v>865A - Office of the Field Policy and Management Region I, Boston Regional Office</v>
      </c>
    </row>
    <row r="939" spans="1:3" ht="11.25">
      <c r="A939" s="12" t="s">
        <v>87</v>
      </c>
      <c r="B939" s="12" t="s">
        <v>88</v>
      </c>
      <c r="C939" s="28" t="str">
        <f t="shared" si="14"/>
        <v>865B - Office of the Field Policy and Management Region II, New York Regional Office</v>
      </c>
    </row>
    <row r="940" spans="1:3" ht="11.25">
      <c r="A940" s="12" t="s">
        <v>89</v>
      </c>
      <c r="B940" s="12" t="s">
        <v>90</v>
      </c>
      <c r="C940" s="28" t="str">
        <f t="shared" si="14"/>
        <v>865C - Office of the Field Policy and Management Region III, Philadelphia Regional Office</v>
      </c>
    </row>
    <row r="941" spans="1:3" ht="11.25">
      <c r="A941" s="12" t="s">
        <v>91</v>
      </c>
      <c r="B941" s="12" t="s">
        <v>92</v>
      </c>
      <c r="C941" s="28" t="str">
        <f t="shared" si="14"/>
        <v>865D - Office of Field Policy and Management Region IV, Atlanta Regional Office</v>
      </c>
    </row>
    <row r="942" spans="1:3" ht="11.25">
      <c r="A942" s="12" t="s">
        <v>93</v>
      </c>
      <c r="B942" s="12" t="s">
        <v>94</v>
      </c>
      <c r="C942" s="28" t="str">
        <f t="shared" si="14"/>
        <v>865E - Office of Field Policy and Management Region V, Chicago Regional Office</v>
      </c>
    </row>
    <row r="943" spans="1:3" ht="11.25">
      <c r="A943" s="12" t="s">
        <v>95</v>
      </c>
      <c r="B943" s="12" t="s">
        <v>96</v>
      </c>
      <c r="C943" s="28" t="str">
        <f t="shared" si="14"/>
        <v>865F - Office of Field Policy and Management Region VI, Fort Worth Regional Office</v>
      </c>
    </row>
    <row r="944" spans="1:3" ht="11.25">
      <c r="A944" s="12" t="s">
        <v>97</v>
      </c>
      <c r="B944" s="12" t="s">
        <v>98</v>
      </c>
      <c r="C944" s="28" t="str">
        <f t="shared" si="14"/>
        <v>865G - Office of Field Policy and Management Region VII, Kansas City Regional Office</v>
      </c>
    </row>
    <row r="945" spans="1:3" ht="11.25">
      <c r="A945" s="12" t="s">
        <v>99</v>
      </c>
      <c r="B945" s="12" t="s">
        <v>100</v>
      </c>
      <c r="C945" s="28" t="str">
        <f t="shared" si="14"/>
        <v>865H - Office of Field Policy and Management Region VIII, Denver Regional Office</v>
      </c>
    </row>
    <row r="946" spans="1:3" ht="11.25">
      <c r="A946" s="12" t="s">
        <v>101</v>
      </c>
      <c r="B946" s="12" t="s">
        <v>102</v>
      </c>
      <c r="C946" s="28" t="str">
        <f t="shared" si="14"/>
        <v>865J - Office of Field Policy and Management Region IX, San Francisco Regional Office</v>
      </c>
    </row>
    <row r="947" spans="1:3" ht="11.25">
      <c r="A947" s="12" t="s">
        <v>103</v>
      </c>
      <c r="B947" s="12" t="s">
        <v>104</v>
      </c>
      <c r="C947" s="28" t="str">
        <f t="shared" si="14"/>
        <v>865K - Office of Field Policy and Management Region X, Seattle Regional Office</v>
      </c>
    </row>
    <row r="948" spans="1:3" ht="11.25">
      <c r="A948" s="12">
        <v>8681</v>
      </c>
      <c r="B948" s="12" t="s">
        <v>105</v>
      </c>
      <c r="C948" s="28" t="str">
        <f t="shared" si="14"/>
        <v>8681 - Federal National Mortgage Association (Fannie Mae)</v>
      </c>
    </row>
    <row r="949" spans="1:3" ht="11.25">
      <c r="A949" s="12">
        <v>8683</v>
      </c>
      <c r="B949" s="12" t="s">
        <v>106</v>
      </c>
      <c r="C949" s="28" t="str">
        <f t="shared" si="14"/>
        <v>8683 - Federal Home Loan Mortgage Corporation (Freddie Mac)</v>
      </c>
    </row>
    <row r="950" spans="1:3" ht="11.25">
      <c r="A950" s="12">
        <v>8800</v>
      </c>
      <c r="B950" s="12" t="s">
        <v>107</v>
      </c>
      <c r="C950" s="28" t="str">
        <f t="shared" si="14"/>
        <v>8800 - National Archives and Records Administration</v>
      </c>
    </row>
    <row r="951" spans="1:3" ht="11.25">
      <c r="A951" s="12">
        <v>8852</v>
      </c>
      <c r="B951" s="12" t="s">
        <v>108</v>
      </c>
      <c r="C951" s="28" t="str">
        <f t="shared" si="14"/>
        <v>8852 - Information Security Oversight Office</v>
      </c>
    </row>
    <row r="952" spans="1:3" ht="11.25">
      <c r="A952" s="12">
        <v>8861</v>
      </c>
      <c r="B952" s="12" t="s">
        <v>109</v>
      </c>
      <c r="C952" s="28" t="str">
        <f t="shared" si="14"/>
        <v>8861 - National Archives Trust Fund Board</v>
      </c>
    </row>
    <row r="953" spans="1:3" ht="11.25">
      <c r="A953" s="12">
        <v>8862</v>
      </c>
      <c r="B953" s="12" t="s">
        <v>110</v>
      </c>
      <c r="C953" s="28" t="str">
        <f t="shared" si="14"/>
        <v>8862 - National Historical Publications and Records Commission</v>
      </c>
    </row>
    <row r="954" spans="1:3" ht="11.25">
      <c r="A954" s="12">
        <v>8865</v>
      </c>
      <c r="B954" s="12" t="s">
        <v>111</v>
      </c>
      <c r="C954" s="28" t="str">
        <f t="shared" si="14"/>
        <v>8865 - Administrative Committee of the Federal Register</v>
      </c>
    </row>
    <row r="955" spans="1:3" ht="11.25">
      <c r="A955" s="12">
        <v>8900</v>
      </c>
      <c r="B955" s="12" t="s">
        <v>5647</v>
      </c>
      <c r="C955" s="28" t="str">
        <f t="shared" si="14"/>
        <v>8900 - Department of Energy</v>
      </c>
    </row>
    <row r="956" spans="1:3" ht="11.25">
      <c r="A956" s="12">
        <v>8901</v>
      </c>
      <c r="B956" s="12" t="s">
        <v>580</v>
      </c>
      <c r="C956" s="28" t="str">
        <f t="shared" si="14"/>
        <v>8901 - Office of the Secretary</v>
      </c>
    </row>
    <row r="957" spans="1:3" ht="11.25">
      <c r="A957" s="12">
        <v>8903</v>
      </c>
      <c r="B957" s="12" t="s">
        <v>581</v>
      </c>
      <c r="C957" s="28" t="str">
        <f t="shared" si="14"/>
        <v>8903 - Office of the General Counsel</v>
      </c>
    </row>
    <row r="958" spans="1:3" ht="11.25">
      <c r="A958" s="12">
        <v>8904</v>
      </c>
      <c r="B958" s="12" t="s">
        <v>2158</v>
      </c>
      <c r="C958" s="28" t="str">
        <f t="shared" si="14"/>
        <v>8904 - Office of the Inspector General</v>
      </c>
    </row>
    <row r="959" spans="1:3" ht="11.25">
      <c r="A959" s="12">
        <v>8905</v>
      </c>
      <c r="B959" s="12" t="s">
        <v>112</v>
      </c>
      <c r="C959" s="28" t="str">
        <f t="shared" si="14"/>
        <v>8905 - Assistant Secretary for Congressional and Intergovernmental Affairs</v>
      </c>
    </row>
    <row r="960" spans="1:3" ht="11.25">
      <c r="A960" s="12">
        <v>8906</v>
      </c>
      <c r="B960" s="12" t="s">
        <v>605</v>
      </c>
      <c r="C960" s="28" t="str">
        <f t="shared" si="14"/>
        <v>8906 - Office of Hearings and Appeals</v>
      </c>
    </row>
    <row r="961" spans="1:3" ht="11.25">
      <c r="A961" s="12">
        <v>8911</v>
      </c>
      <c r="B961" s="12" t="s">
        <v>113</v>
      </c>
      <c r="C961" s="28" t="str">
        <f t="shared" si="14"/>
        <v>8911 - Office of Civilian Radioactive Waste Management</v>
      </c>
    </row>
    <row r="962" spans="1:3" ht="11.25">
      <c r="A962" s="12">
        <v>8915</v>
      </c>
      <c r="B962" s="12" t="s">
        <v>640</v>
      </c>
      <c r="C962" s="28" t="str">
        <f t="shared" si="14"/>
        <v>8915 - Office of Public Affairs</v>
      </c>
    </row>
    <row r="963" spans="1:3" ht="11.25">
      <c r="A963" s="12">
        <v>8917</v>
      </c>
      <c r="B963" s="12" t="s">
        <v>114</v>
      </c>
      <c r="C963" s="28" t="str">
        <f aca="true" t="shared" si="15" ref="C963:C1026">A963&amp;" - "&amp;B963</f>
        <v>8917 - Assistant Secretary for Environmental Management</v>
      </c>
    </row>
    <row r="964" spans="1:3" ht="11.25">
      <c r="A964" s="12" t="s">
        <v>115</v>
      </c>
      <c r="B964" s="12" t="s">
        <v>116</v>
      </c>
      <c r="C964" s="28" t="str">
        <f t="shared" si="15"/>
        <v>891C - Office of Economic Impact and Diversity</v>
      </c>
    </row>
    <row r="965" spans="1:3" ht="11.25">
      <c r="A965" s="12" t="s">
        <v>117</v>
      </c>
      <c r="B965" s="12" t="s">
        <v>2977</v>
      </c>
      <c r="C965" s="28" t="str">
        <f t="shared" si="15"/>
        <v>891N - Office of the Chief Information Officer</v>
      </c>
    </row>
    <row r="966" spans="1:3" ht="11.25">
      <c r="A966" s="12" t="s">
        <v>118</v>
      </c>
      <c r="B966" s="12" t="s">
        <v>119</v>
      </c>
      <c r="C966" s="28" t="str">
        <f t="shared" si="15"/>
        <v>891S - Office of the Departmental Representative to the Defense Nuclear Facilities Safety Board</v>
      </c>
    </row>
    <row r="967" spans="1:3" ht="11.25">
      <c r="A967" s="12">
        <v>8921</v>
      </c>
      <c r="B967" s="12" t="s">
        <v>120</v>
      </c>
      <c r="C967" s="28" t="str">
        <f t="shared" si="15"/>
        <v>8921 - Assistant Secretary for Energy Efficiency and Renewable Energy</v>
      </c>
    </row>
    <row r="968" spans="1:3" ht="11.25">
      <c r="A968" s="12">
        <v>8925</v>
      </c>
      <c r="B968" s="12" t="s">
        <v>5648</v>
      </c>
      <c r="C968" s="28" t="str">
        <f t="shared" si="15"/>
        <v>8925 - Office of Science</v>
      </c>
    </row>
    <row r="969" spans="1:3" ht="11.25">
      <c r="A969" s="12">
        <v>8925</v>
      </c>
      <c r="B969" s="12" t="s">
        <v>5648</v>
      </c>
      <c r="C969" s="28" t="str">
        <f t="shared" si="15"/>
        <v>8925 - Office of Science</v>
      </c>
    </row>
    <row r="970" spans="1:3" ht="11.25">
      <c r="A970" s="12">
        <v>8927</v>
      </c>
      <c r="B970" s="12" t="s">
        <v>121</v>
      </c>
      <c r="C970" s="28" t="str">
        <f t="shared" si="15"/>
        <v>8927 - Office of Nuclear Energy, Science and Technology</v>
      </c>
    </row>
    <row r="971" spans="1:3" ht="11.25">
      <c r="A971" s="12">
        <v>8928</v>
      </c>
      <c r="B971" s="12" t="s">
        <v>5649</v>
      </c>
      <c r="C971" s="28" t="str">
        <f t="shared" si="15"/>
        <v>8928 - Assistant Secretary for Fossil Energy</v>
      </c>
    </row>
    <row r="972" spans="1:3" ht="11.25">
      <c r="A972" s="12">
        <v>8929</v>
      </c>
      <c r="B972" s="12" t="s">
        <v>122</v>
      </c>
      <c r="C972" s="28" t="str">
        <f t="shared" si="15"/>
        <v>8929 - Office of Intelligence</v>
      </c>
    </row>
    <row r="973" spans="1:3" ht="11.25">
      <c r="A973" s="12" t="s">
        <v>123</v>
      </c>
      <c r="B973" s="12" t="s">
        <v>124</v>
      </c>
      <c r="C973" s="28" t="str">
        <f t="shared" si="15"/>
        <v>892E - Office of the Secretary of Energy Advisory Board Support Office</v>
      </c>
    </row>
    <row r="974" spans="1:3" ht="11.25">
      <c r="A974" s="12" t="s">
        <v>125</v>
      </c>
      <c r="B974" s="12" t="s">
        <v>126</v>
      </c>
      <c r="C974" s="28" t="str">
        <f t="shared" si="15"/>
        <v>892H - Office of Counterintelligence</v>
      </c>
    </row>
    <row r="975" spans="1:3" ht="11.25">
      <c r="A975" s="12" t="s">
        <v>127</v>
      </c>
      <c r="B975" s="12" t="s">
        <v>128</v>
      </c>
      <c r="C975" s="28" t="str">
        <f t="shared" si="15"/>
        <v>892L - Office of Electricity Delivery and Energy Reliability</v>
      </c>
    </row>
    <row r="976" spans="1:3" ht="11.25">
      <c r="A976" s="12" t="s">
        <v>127</v>
      </c>
      <c r="B976" s="12" t="s">
        <v>128</v>
      </c>
      <c r="C976" s="28" t="str">
        <f t="shared" si="15"/>
        <v>892L - Office of Electricity Delivery and Energy Reliability</v>
      </c>
    </row>
    <row r="977" spans="1:3" ht="11.25">
      <c r="A977" s="12">
        <v>8932</v>
      </c>
      <c r="B977" s="12" t="s">
        <v>129</v>
      </c>
      <c r="C977" s="28" t="str">
        <f t="shared" si="15"/>
        <v>8932 - Office the of the Energy Information Administration</v>
      </c>
    </row>
    <row r="978" spans="1:3" ht="11.25">
      <c r="A978" s="12" t="s">
        <v>130</v>
      </c>
      <c r="B978" s="12" t="s">
        <v>654</v>
      </c>
      <c r="C978" s="28" t="str">
        <f t="shared" si="15"/>
        <v>893C - Office of the Chief Financial Officer</v>
      </c>
    </row>
    <row r="979" spans="1:3" ht="11.25">
      <c r="A979" s="12" t="s">
        <v>131</v>
      </c>
      <c r="B979" s="12" t="s">
        <v>132</v>
      </c>
      <c r="C979" s="28" t="str">
        <f t="shared" si="15"/>
        <v>893H - Office of Human Capital Management</v>
      </c>
    </row>
    <row r="980" spans="1:3" ht="11.25">
      <c r="A980" s="12" t="s">
        <v>133</v>
      </c>
      <c r="B980" s="12" t="s">
        <v>134</v>
      </c>
      <c r="C980" s="28" t="str">
        <f t="shared" si="15"/>
        <v>893M - Office of Management</v>
      </c>
    </row>
    <row r="981" spans="1:3" ht="11.25">
      <c r="A981" s="12">
        <v>8955</v>
      </c>
      <c r="B981" s="12" t="s">
        <v>135</v>
      </c>
      <c r="C981" s="28" t="str">
        <f t="shared" si="15"/>
        <v>8955 - Consolidated Business Center</v>
      </c>
    </row>
    <row r="982" spans="1:3" ht="11.25">
      <c r="A982" s="12">
        <v>8974</v>
      </c>
      <c r="B982" s="12" t="s">
        <v>136</v>
      </c>
      <c r="C982" s="28" t="str">
        <f t="shared" si="15"/>
        <v>8974 - Strategic Petroleum Reserves</v>
      </c>
    </row>
    <row r="983" spans="1:3" ht="11.25">
      <c r="A983" s="12">
        <v>8981</v>
      </c>
      <c r="B983" s="12" t="s">
        <v>137</v>
      </c>
      <c r="C983" s="28" t="str">
        <f t="shared" si="15"/>
        <v>8981 - Casper Naval Pet &amp; Oil Shale Reserves</v>
      </c>
    </row>
    <row r="984" spans="1:3" ht="11.25">
      <c r="A984" s="12">
        <v>8982</v>
      </c>
      <c r="B984" s="12" t="s">
        <v>138</v>
      </c>
      <c r="C984" s="28" t="str">
        <f t="shared" si="15"/>
        <v>8982 - Elk Hills Naval Pet &amp; Oil Shale Reserves</v>
      </c>
    </row>
    <row r="985" spans="1:3" ht="11.25">
      <c r="A985" s="12" t="s">
        <v>5650</v>
      </c>
      <c r="B985" s="12" t="s">
        <v>5651</v>
      </c>
      <c r="C985" s="28" t="str">
        <f t="shared" si="15"/>
        <v>898P - Bonneville Power Marketing Administration</v>
      </c>
    </row>
    <row r="986" spans="1:3" ht="11.25">
      <c r="A986" s="12">
        <v>8990</v>
      </c>
      <c r="B986" s="12" t="s">
        <v>139</v>
      </c>
      <c r="C986" s="28" t="str">
        <f t="shared" si="15"/>
        <v>8990 - Federal Energy Regulatory Commission</v>
      </c>
    </row>
    <row r="987" spans="1:3" ht="11.25">
      <c r="A987" s="12" t="s">
        <v>140</v>
      </c>
      <c r="B987" s="12" t="s">
        <v>141</v>
      </c>
      <c r="C987" s="28" t="str">
        <f t="shared" si="15"/>
        <v>89AL - Albuquerque Operations Office (non-NNSA) (EM)</v>
      </c>
    </row>
    <row r="988" spans="1:3" ht="11.25">
      <c r="A988" s="12" t="s">
        <v>142</v>
      </c>
      <c r="B988" s="12" t="s">
        <v>143</v>
      </c>
      <c r="C988" s="28" t="str">
        <f t="shared" si="15"/>
        <v>89BA - Chicago Office</v>
      </c>
    </row>
    <row r="989" spans="1:3" ht="11.25">
      <c r="A989" s="12" t="s">
        <v>144</v>
      </c>
      <c r="B989" s="12" t="s">
        <v>145</v>
      </c>
      <c r="C989" s="28" t="str">
        <f t="shared" si="15"/>
        <v>89BB - Oak Ridge Office</v>
      </c>
    </row>
    <row r="990" spans="1:3" ht="11.25">
      <c r="A990" s="12" t="s">
        <v>146</v>
      </c>
      <c r="B990" s="12" t="s">
        <v>147</v>
      </c>
      <c r="C990" s="28" t="str">
        <f t="shared" si="15"/>
        <v>89BC - Ames Site Office</v>
      </c>
    </row>
    <row r="991" spans="1:3" ht="11.25">
      <c r="A991" s="12" t="s">
        <v>148</v>
      </c>
      <c r="B991" s="12" t="s">
        <v>149</v>
      </c>
      <c r="C991" s="28" t="str">
        <f t="shared" si="15"/>
        <v>89BD - Argonne Site Office</v>
      </c>
    </row>
    <row r="992" spans="1:3" ht="11.25">
      <c r="A992" s="12" t="s">
        <v>150</v>
      </c>
      <c r="B992" s="12" t="s">
        <v>151</v>
      </c>
      <c r="C992" s="28" t="str">
        <f t="shared" si="15"/>
        <v>89BE - Berkeley Site Office</v>
      </c>
    </row>
    <row r="993" spans="1:3" ht="11.25">
      <c r="A993" s="12" t="s">
        <v>152</v>
      </c>
      <c r="B993" s="12" t="s">
        <v>153</v>
      </c>
      <c r="C993" s="28" t="str">
        <f t="shared" si="15"/>
        <v>89BF - Brookhaven Site Office</v>
      </c>
    </row>
    <row r="994" spans="1:3" ht="11.25">
      <c r="A994" s="12" t="s">
        <v>154</v>
      </c>
      <c r="B994" s="12" t="s">
        <v>155</v>
      </c>
      <c r="C994" s="28" t="str">
        <f t="shared" si="15"/>
        <v>89BG - Fermi Site Office</v>
      </c>
    </row>
    <row r="995" spans="1:3" ht="11.25">
      <c r="A995" s="12" t="s">
        <v>156</v>
      </c>
      <c r="B995" s="12" t="s">
        <v>157</v>
      </c>
      <c r="C995" s="28" t="str">
        <f t="shared" si="15"/>
        <v>89BH - Pacific Northwest Site Office</v>
      </c>
    </row>
    <row r="996" spans="1:3" ht="11.25">
      <c r="A996" s="12" t="s">
        <v>158</v>
      </c>
      <c r="B996" s="12" t="s">
        <v>159</v>
      </c>
      <c r="C996" s="28" t="str">
        <f t="shared" si="15"/>
        <v>89BI - Princeton Site Office</v>
      </c>
    </row>
    <row r="997" spans="1:3" ht="11.25">
      <c r="A997" s="12" t="s">
        <v>160</v>
      </c>
      <c r="B997" s="12" t="s">
        <v>161</v>
      </c>
      <c r="C997" s="28" t="str">
        <f t="shared" si="15"/>
        <v>89BJ - Stanford Site Office</v>
      </c>
    </row>
    <row r="998" spans="1:3" ht="11.25">
      <c r="A998" s="12" t="s">
        <v>162</v>
      </c>
      <c r="B998" s="12" t="s">
        <v>163</v>
      </c>
      <c r="C998" s="28" t="str">
        <f t="shared" si="15"/>
        <v>89BK - Thomas Jefferson Site Office</v>
      </c>
    </row>
    <row r="999" spans="1:3" ht="11.25">
      <c r="A999" s="12" t="s">
        <v>164</v>
      </c>
      <c r="B999" s="12" t="s">
        <v>5651</v>
      </c>
      <c r="C999" s="28" t="str">
        <f t="shared" si="15"/>
        <v>89BP - Bonneville Power Marketing Administration</v>
      </c>
    </row>
    <row r="1000" spans="1:3" ht="11.25">
      <c r="A1000" s="12" t="s">
        <v>165</v>
      </c>
      <c r="B1000" s="12" t="s">
        <v>166</v>
      </c>
      <c r="C1000" s="28" t="str">
        <f t="shared" si="15"/>
        <v>89CB - Carlsbad Field Office</v>
      </c>
    </row>
    <row r="1001" spans="1:3" ht="11.25">
      <c r="A1001" s="12" t="s">
        <v>167</v>
      </c>
      <c r="B1001" s="12" t="s">
        <v>168</v>
      </c>
      <c r="C1001" s="28" t="str">
        <f t="shared" si="15"/>
        <v>89GO - Golden Field Office</v>
      </c>
    </row>
    <row r="1002" spans="1:3" ht="11.25">
      <c r="A1002" s="12" t="s">
        <v>169</v>
      </c>
      <c r="B1002" s="12" t="s">
        <v>170</v>
      </c>
      <c r="C1002" s="28" t="str">
        <f t="shared" si="15"/>
        <v>89ID - Idaho Operations Office</v>
      </c>
    </row>
    <row r="1003" spans="1:3" ht="11.25">
      <c r="A1003" s="12" t="s">
        <v>171</v>
      </c>
      <c r="B1003" s="12" t="s">
        <v>172</v>
      </c>
      <c r="C1003" s="28" t="str">
        <f t="shared" si="15"/>
        <v>89N0 - Deputy Under Secretary for Counterterrorism</v>
      </c>
    </row>
    <row r="1004" spans="1:3" ht="11.25">
      <c r="A1004" s="12" t="s">
        <v>5652</v>
      </c>
      <c r="B1004" s="12" t="s">
        <v>5653</v>
      </c>
      <c r="C1004" s="28" t="str">
        <f t="shared" si="15"/>
        <v>89N1 - Deputy Administration for Defense Programs</v>
      </c>
    </row>
    <row r="1005" spans="1:3" ht="11.25">
      <c r="A1005" s="12" t="s">
        <v>173</v>
      </c>
      <c r="B1005" s="12" t="s">
        <v>174</v>
      </c>
      <c r="C1005" s="28" t="str">
        <f t="shared" si="15"/>
        <v>89N2 - Deputy Administrator for Defense Nuclear Nonproliferation</v>
      </c>
    </row>
    <row r="1006" spans="1:3" ht="11.25">
      <c r="A1006" s="12" t="s">
        <v>175</v>
      </c>
      <c r="B1006" s="12" t="s">
        <v>176</v>
      </c>
      <c r="C1006" s="28" t="str">
        <f t="shared" si="15"/>
        <v>89N3 - Deputy Administrator for Naval Reactors</v>
      </c>
    </row>
    <row r="1007" spans="1:3" ht="11.25">
      <c r="A1007" s="12" t="s">
        <v>5654</v>
      </c>
      <c r="B1007" s="12" t="s">
        <v>5655</v>
      </c>
      <c r="C1007" s="28" t="str">
        <f t="shared" si="15"/>
        <v>89N4 - Office of Emergency Operations</v>
      </c>
    </row>
    <row r="1008" spans="1:3" ht="11.25">
      <c r="A1008" s="12" t="s">
        <v>177</v>
      </c>
      <c r="B1008" s="12" t="s">
        <v>178</v>
      </c>
      <c r="C1008" s="28" t="str">
        <f t="shared" si="15"/>
        <v>89N5 - Associate Administrator for Facilities and Operations</v>
      </c>
    </row>
    <row r="1009" spans="1:3" ht="11.25">
      <c r="A1009" s="12" t="s">
        <v>5656</v>
      </c>
      <c r="B1009" s="12" t="s">
        <v>5657</v>
      </c>
      <c r="C1009" s="28" t="str">
        <f t="shared" si="15"/>
        <v>89N6 - Associate Administrator for Management and Administration</v>
      </c>
    </row>
    <row r="1010" spans="1:3" ht="11.25">
      <c r="A1010" s="12" t="s">
        <v>179</v>
      </c>
      <c r="B1010" s="12" t="s">
        <v>180</v>
      </c>
      <c r="C1010" s="28" t="str">
        <f t="shared" si="15"/>
        <v>89N7 - Associate Administrator for Defense Nuclear Security</v>
      </c>
    </row>
    <row r="1011" spans="1:3" ht="11.25">
      <c r="A1011" s="12" t="s">
        <v>5658</v>
      </c>
      <c r="B1011" s="12" t="s">
        <v>5659</v>
      </c>
      <c r="C1011" s="28" t="str">
        <f t="shared" si="15"/>
        <v>89NA - Office of Nuclear Security/National Nuclear Security Administration</v>
      </c>
    </row>
    <row r="1012" spans="1:3" ht="11.25">
      <c r="A1012" s="12" t="s">
        <v>181</v>
      </c>
      <c r="B1012" s="12" t="s">
        <v>182</v>
      </c>
      <c r="C1012" s="28" t="str">
        <f t="shared" si="15"/>
        <v>89NE - National Energy Technology Laboratory</v>
      </c>
    </row>
    <row r="1013" spans="1:3" ht="11.25">
      <c r="A1013" s="12" t="s">
        <v>183</v>
      </c>
      <c r="B1013" s="12" t="s">
        <v>184</v>
      </c>
      <c r="C1013" s="28" t="str">
        <f t="shared" si="15"/>
        <v>89NV - Nevada Operations Office (non-National Nuclear Security Administration) (Environmental Management)</v>
      </c>
    </row>
    <row r="1014" spans="1:3" ht="11.25">
      <c r="A1014" s="12" t="s">
        <v>185</v>
      </c>
      <c r="B1014" s="12" t="s">
        <v>186</v>
      </c>
      <c r="C1014" s="28" t="str">
        <f t="shared" si="15"/>
        <v>89NW - Oakland Operations Office (non-National Nuclear Security Administration) (Environmental Management)</v>
      </c>
    </row>
    <row r="1015" spans="1:3" ht="11.25">
      <c r="A1015" s="12" t="s">
        <v>187</v>
      </c>
      <c r="B1015" s="12" t="s">
        <v>188</v>
      </c>
      <c r="C1015" s="28" t="str">
        <f t="shared" si="15"/>
        <v>89OH - Ohio Field Office</v>
      </c>
    </row>
    <row r="1016" spans="1:3" ht="11.25">
      <c r="A1016" s="12" t="s">
        <v>189</v>
      </c>
      <c r="B1016" s="12" t="s">
        <v>190</v>
      </c>
      <c r="C1016" s="28" t="str">
        <f t="shared" si="15"/>
        <v>89PP - Portsmouth and Paducah Project Office</v>
      </c>
    </row>
    <row r="1017" spans="1:3" ht="11.25">
      <c r="A1017" s="12" t="s">
        <v>191</v>
      </c>
      <c r="B1017" s="12" t="s">
        <v>192</v>
      </c>
      <c r="C1017" s="28" t="str">
        <f t="shared" si="15"/>
        <v>89RF - Rocky Flats Project Office</v>
      </c>
    </row>
    <row r="1018" spans="1:3" ht="11.25">
      <c r="A1018" s="12" t="s">
        <v>193</v>
      </c>
      <c r="B1018" s="12" t="s">
        <v>194</v>
      </c>
      <c r="C1018" s="28" t="str">
        <f t="shared" si="15"/>
        <v>89RL - Richland Operations Office</v>
      </c>
    </row>
    <row r="1019" spans="1:3" ht="11.25">
      <c r="A1019" s="12" t="s">
        <v>195</v>
      </c>
      <c r="B1019" s="12" t="s">
        <v>196</v>
      </c>
      <c r="C1019" s="28" t="str">
        <f t="shared" si="15"/>
        <v>89RP - Office of River Protection</v>
      </c>
    </row>
    <row r="1020" spans="1:3" ht="11.25">
      <c r="A1020" s="12" t="s">
        <v>197</v>
      </c>
      <c r="B1020" s="12" t="s">
        <v>198</v>
      </c>
      <c r="C1020" s="28" t="str">
        <f t="shared" si="15"/>
        <v>89SE - Southeastern Power Marketing Administration</v>
      </c>
    </row>
    <row r="1021" spans="1:3" ht="11.25">
      <c r="A1021" s="12" t="s">
        <v>199</v>
      </c>
      <c r="B1021" s="12" t="s">
        <v>200</v>
      </c>
      <c r="C1021" s="28" t="str">
        <f t="shared" si="15"/>
        <v>89SR - Savannah River Operations Office</v>
      </c>
    </row>
    <row r="1022" spans="1:3" ht="11.25">
      <c r="A1022" s="12" t="s">
        <v>201</v>
      </c>
      <c r="B1022" s="12" t="s">
        <v>202</v>
      </c>
      <c r="C1022" s="28" t="str">
        <f t="shared" si="15"/>
        <v>89SV - Savannah River Site Office</v>
      </c>
    </row>
    <row r="1023" spans="1:3" ht="11.25">
      <c r="A1023" s="12" t="s">
        <v>203</v>
      </c>
      <c r="B1023" s="12" t="s">
        <v>204</v>
      </c>
      <c r="C1023" s="28" t="str">
        <f t="shared" si="15"/>
        <v>89SW - Southwestern Power Marketing Administration</v>
      </c>
    </row>
    <row r="1024" spans="1:3" ht="11.25">
      <c r="A1024" s="12" t="s">
        <v>205</v>
      </c>
      <c r="B1024" s="12" t="s">
        <v>206</v>
      </c>
      <c r="C1024" s="28" t="str">
        <f t="shared" si="15"/>
        <v>89WA - Western Area Power Marketing Administration</v>
      </c>
    </row>
    <row r="1025" spans="1:3" ht="11.25">
      <c r="A1025" s="12" t="s">
        <v>207</v>
      </c>
      <c r="B1025" s="12" t="s">
        <v>208</v>
      </c>
      <c r="C1025" s="28" t="str">
        <f t="shared" si="15"/>
        <v>89X1 - Pittsburgh Naval Reactors</v>
      </c>
    </row>
    <row r="1026" spans="1:3" ht="11.25">
      <c r="A1026" s="12" t="s">
        <v>209</v>
      </c>
      <c r="B1026" s="12" t="s">
        <v>210</v>
      </c>
      <c r="C1026" s="28" t="str">
        <f t="shared" si="15"/>
        <v>89X2 - Schenectady Naval Reactors</v>
      </c>
    </row>
    <row r="1027" spans="1:3" ht="11.25">
      <c r="A1027" s="12" t="s">
        <v>211</v>
      </c>
      <c r="B1027" s="12" t="s">
        <v>212</v>
      </c>
      <c r="C1027" s="28" t="str">
        <f aca="true" t="shared" si="16" ref="C1027:C1090">A1027&amp;" - "&amp;B1027</f>
        <v>89XQ - Y-12 Site Office</v>
      </c>
    </row>
    <row r="1028" spans="1:3" ht="11.25">
      <c r="A1028" s="12" t="s">
        <v>213</v>
      </c>
      <c r="B1028" s="12" t="s">
        <v>214</v>
      </c>
      <c r="C1028" s="28" t="str">
        <f t="shared" si="16"/>
        <v>89XR - Pantex Site Office</v>
      </c>
    </row>
    <row r="1029" spans="1:3" ht="11.25">
      <c r="A1029" s="12" t="s">
        <v>215</v>
      </c>
      <c r="B1029" s="12" t="s">
        <v>216</v>
      </c>
      <c r="C1029" s="28" t="str">
        <f t="shared" si="16"/>
        <v>89XS - Sandia Site Office</v>
      </c>
    </row>
    <row r="1030" spans="1:3" ht="11.25">
      <c r="A1030" s="12" t="s">
        <v>217</v>
      </c>
      <c r="B1030" s="12" t="s">
        <v>218</v>
      </c>
      <c r="C1030" s="28" t="str">
        <f t="shared" si="16"/>
        <v>89XT - Kansas City Site Office</v>
      </c>
    </row>
    <row r="1031" spans="1:3" ht="11.25">
      <c r="A1031" s="12" t="s">
        <v>219</v>
      </c>
      <c r="B1031" s="12" t="s">
        <v>220</v>
      </c>
      <c r="C1031" s="28" t="str">
        <f t="shared" si="16"/>
        <v>89XU - Los Alamos Site Office</v>
      </c>
    </row>
    <row r="1032" spans="1:3" ht="11.25">
      <c r="A1032" s="12" t="s">
        <v>221</v>
      </c>
      <c r="B1032" s="12" t="s">
        <v>222</v>
      </c>
      <c r="C1032" s="28" t="str">
        <f t="shared" si="16"/>
        <v>89XV - Nevada Site Office</v>
      </c>
    </row>
    <row r="1033" spans="1:3" ht="11.25">
      <c r="A1033" s="12" t="s">
        <v>223</v>
      </c>
      <c r="B1033" s="12" t="s">
        <v>224</v>
      </c>
      <c r="C1033" s="28" t="str">
        <f t="shared" si="16"/>
        <v>89XW - Livermore Site Office</v>
      </c>
    </row>
    <row r="1034" spans="1:3" ht="11.25">
      <c r="A1034" s="12" t="s">
        <v>225</v>
      </c>
      <c r="B1034" s="12" t="s">
        <v>226</v>
      </c>
      <c r="C1034" s="28" t="str">
        <f t="shared" si="16"/>
        <v>89ZA - National Nuclear Security Administration Service Center</v>
      </c>
    </row>
    <row r="1035" spans="1:3" ht="11.25">
      <c r="A1035" s="12">
        <v>9000</v>
      </c>
      <c r="B1035" s="12" t="s">
        <v>227</v>
      </c>
      <c r="C1035" s="28" t="str">
        <f t="shared" si="16"/>
        <v>9000 - Selective Service System</v>
      </c>
    </row>
    <row r="1036" spans="1:3" ht="11.25">
      <c r="A1036" s="12">
        <v>9100</v>
      </c>
      <c r="B1036" s="12" t="s">
        <v>228</v>
      </c>
      <c r="C1036" s="28" t="str">
        <f t="shared" si="16"/>
        <v>9100 - Department of Education</v>
      </c>
    </row>
    <row r="1037" spans="1:3" ht="11.25">
      <c r="A1037" s="12">
        <v>9101</v>
      </c>
      <c r="B1037" s="12" t="s">
        <v>229</v>
      </c>
      <c r="C1037" s="28" t="str">
        <f t="shared" si="16"/>
        <v>9101 - Immediate Office of the Secretary of Education</v>
      </c>
    </row>
    <row r="1038" spans="1:3" ht="11.25">
      <c r="A1038" s="12">
        <v>9102</v>
      </c>
      <c r="B1038" s="12" t="s">
        <v>230</v>
      </c>
      <c r="C1038" s="28" t="str">
        <f t="shared" si="16"/>
        <v>9102 - Office of the Deputy Secretary of Education</v>
      </c>
    </row>
    <row r="1039" spans="1:3" ht="11.25">
      <c r="A1039" s="12">
        <v>9103</v>
      </c>
      <c r="B1039" s="12" t="s">
        <v>581</v>
      </c>
      <c r="C1039" s="28" t="str">
        <f t="shared" si="16"/>
        <v>9103 - Office of the General Counsel</v>
      </c>
    </row>
    <row r="1040" spans="1:3" ht="11.25">
      <c r="A1040" s="12">
        <v>9104</v>
      </c>
      <c r="B1040" s="12" t="s">
        <v>2224</v>
      </c>
      <c r="C1040" s="28" t="str">
        <f t="shared" si="16"/>
        <v>9104 - Office of Inspector General</v>
      </c>
    </row>
    <row r="1041" spans="1:3" ht="11.25">
      <c r="A1041" s="12">
        <v>9105</v>
      </c>
      <c r="B1041" s="12" t="s">
        <v>134</v>
      </c>
      <c r="C1041" s="28" t="str">
        <f t="shared" si="16"/>
        <v>9105 - Office of Management</v>
      </c>
    </row>
    <row r="1042" spans="1:3" ht="11.25">
      <c r="A1042" s="12">
        <v>9106</v>
      </c>
      <c r="B1042" s="12" t="s">
        <v>654</v>
      </c>
      <c r="C1042" s="28" t="str">
        <f t="shared" si="16"/>
        <v>9106 - Office of the Chief Financial Officer</v>
      </c>
    </row>
    <row r="1043" spans="1:3" ht="11.25">
      <c r="A1043" s="12">
        <v>9107</v>
      </c>
      <c r="B1043" s="12" t="s">
        <v>231</v>
      </c>
      <c r="C1043" s="28" t="str">
        <f t="shared" si="16"/>
        <v>9107 - Office of Legislation and Congressional Affairs</v>
      </c>
    </row>
    <row r="1044" spans="1:3" ht="11.25">
      <c r="A1044" s="12">
        <v>9108</v>
      </c>
      <c r="B1044" s="12" t="s">
        <v>232</v>
      </c>
      <c r="C1044" s="28" t="str">
        <f t="shared" si="16"/>
        <v>9108 - Office of the Under Secretary</v>
      </c>
    </row>
    <row r="1045" spans="1:3" ht="11.25">
      <c r="A1045" s="12">
        <v>9109</v>
      </c>
      <c r="B1045" s="12" t="s">
        <v>233</v>
      </c>
      <c r="C1045" s="28" t="str">
        <f t="shared" si="16"/>
        <v>9109 - Office of Office of Communications and Outreach</v>
      </c>
    </row>
    <row r="1046" spans="1:3" ht="11.25">
      <c r="A1046" s="12">
        <v>9110</v>
      </c>
      <c r="B1046" s="12" t="s">
        <v>234</v>
      </c>
      <c r="C1046" s="28" t="str">
        <f t="shared" si="16"/>
        <v>9110 - Office of Planning, Evaluation and Program Development</v>
      </c>
    </row>
    <row r="1047" spans="1:3" ht="11.25">
      <c r="A1047" s="12">
        <v>9111</v>
      </c>
      <c r="B1047" s="12" t="s">
        <v>35</v>
      </c>
      <c r="C1047" s="28" t="str">
        <f t="shared" si="16"/>
        <v>9111 - Office for Civil Rights</v>
      </c>
    </row>
    <row r="1048" spans="1:3" ht="11.25">
      <c r="A1048" s="12">
        <v>9115</v>
      </c>
      <c r="B1048" s="12" t="s">
        <v>2977</v>
      </c>
      <c r="C1048" s="28" t="str">
        <f t="shared" si="16"/>
        <v>9115 - Office of the Chief Information Officer</v>
      </c>
    </row>
    <row r="1049" spans="1:3" ht="11.25">
      <c r="A1049" s="12">
        <v>9120</v>
      </c>
      <c r="B1049" s="12" t="s">
        <v>235</v>
      </c>
      <c r="C1049" s="28" t="str">
        <f t="shared" si="16"/>
        <v>9120 - Office of Vocational and Adult Education</v>
      </c>
    </row>
    <row r="1050" spans="1:3" ht="11.25">
      <c r="A1050" s="12">
        <v>9121</v>
      </c>
      <c r="B1050" s="12" t="s">
        <v>236</v>
      </c>
      <c r="C1050" s="28" t="str">
        <f t="shared" si="16"/>
        <v>9121 - Office of English Language Acquisition</v>
      </c>
    </row>
    <row r="1051" spans="1:3" ht="11.25">
      <c r="A1051" s="12">
        <v>9124</v>
      </c>
      <c r="B1051" s="12" t="s">
        <v>5660</v>
      </c>
      <c r="C1051" s="28" t="str">
        <f t="shared" si="16"/>
        <v>9124 - Office of Special Education and Rehabilitative Services</v>
      </c>
    </row>
    <row r="1052" spans="1:3" ht="11.25">
      <c r="A1052" s="12">
        <v>9125</v>
      </c>
      <c r="B1052" s="12" t="s">
        <v>237</v>
      </c>
      <c r="C1052" s="28" t="str">
        <f t="shared" si="16"/>
        <v>9125 - National Institute on Disability and Rehabilitation Research</v>
      </c>
    </row>
    <row r="1053" spans="1:3" ht="11.25">
      <c r="A1053" s="12">
        <v>9126</v>
      </c>
      <c r="B1053" s="12" t="s">
        <v>238</v>
      </c>
      <c r="C1053" s="28" t="str">
        <f t="shared" si="16"/>
        <v>9126 - Rehabilitation Services Administration</v>
      </c>
    </row>
    <row r="1054" spans="1:3" ht="11.25">
      <c r="A1054" s="12">
        <v>9127</v>
      </c>
      <c r="B1054" s="12" t="s">
        <v>239</v>
      </c>
      <c r="C1054" s="28" t="str">
        <f t="shared" si="16"/>
        <v>9127 - Office of Special Education Programs</v>
      </c>
    </row>
    <row r="1055" spans="1:3" ht="11.25">
      <c r="A1055" s="12">
        <v>9128</v>
      </c>
      <c r="B1055" s="12" t="s">
        <v>240</v>
      </c>
      <c r="C1055" s="28" t="str">
        <f t="shared" si="16"/>
        <v>9128 - Immed. Office – Assist. Sec’y for Spec. Ed. &amp; Rehab. Services</v>
      </c>
    </row>
    <row r="1056" spans="1:3" ht="11.25">
      <c r="A1056" s="12">
        <v>9129</v>
      </c>
      <c r="B1056" s="12" t="s">
        <v>241</v>
      </c>
      <c r="C1056" s="28" t="str">
        <f t="shared" si="16"/>
        <v>9129 - Fund for the Improvement of Postsecondary Education</v>
      </c>
    </row>
    <row r="1057" spans="1:3" ht="11.25">
      <c r="A1057" s="12">
        <v>9130</v>
      </c>
      <c r="B1057" s="12" t="s">
        <v>242</v>
      </c>
      <c r="C1057" s="28" t="str">
        <f t="shared" si="16"/>
        <v>9130 - Immediate Office of the Assist. Sec’y for Postsecondary Education</v>
      </c>
    </row>
    <row r="1058" spans="1:3" ht="11.25">
      <c r="A1058" s="12">
        <v>9131</v>
      </c>
      <c r="B1058" s="12" t="s">
        <v>5661</v>
      </c>
      <c r="C1058" s="28" t="str">
        <f t="shared" si="16"/>
        <v>9131 - Federal Student Aid</v>
      </c>
    </row>
    <row r="1059" spans="1:3" ht="11.25">
      <c r="A1059" s="12">
        <v>9132</v>
      </c>
      <c r="B1059" s="12" t="s">
        <v>243</v>
      </c>
      <c r="C1059" s="28" t="str">
        <f t="shared" si="16"/>
        <v>9132 - Immediate Office of the Director of Education Sciences</v>
      </c>
    </row>
    <row r="1060" spans="1:3" ht="11.25">
      <c r="A1060" s="12">
        <v>9133</v>
      </c>
      <c r="B1060" s="12" t="s">
        <v>244</v>
      </c>
      <c r="C1060" s="28" t="str">
        <f t="shared" si="16"/>
        <v>9133 - Office of Higher Education Programs</v>
      </c>
    </row>
    <row r="1061" spans="1:3" ht="11.25">
      <c r="A1061" s="12">
        <v>9134</v>
      </c>
      <c r="B1061" s="12" t="s">
        <v>5662</v>
      </c>
      <c r="C1061" s="28" t="str">
        <f t="shared" si="16"/>
        <v>9134 - Office of Postsecondary Education</v>
      </c>
    </row>
    <row r="1062" spans="1:3" ht="11.25">
      <c r="A1062" s="12">
        <v>9135</v>
      </c>
      <c r="B1062" s="12" t="s">
        <v>245</v>
      </c>
      <c r="C1062" s="28" t="str">
        <f t="shared" si="16"/>
        <v>9135 - National Center for Education Research</v>
      </c>
    </row>
    <row r="1063" spans="1:3" ht="11.25">
      <c r="A1063" s="12">
        <v>9136</v>
      </c>
      <c r="B1063" s="12" t="s">
        <v>246</v>
      </c>
      <c r="C1063" s="28" t="str">
        <f t="shared" si="16"/>
        <v>9136 - National Center for Special Education Research</v>
      </c>
    </row>
    <row r="1064" spans="1:3" ht="11.25">
      <c r="A1064" s="12">
        <v>9137</v>
      </c>
      <c r="B1064" s="12" t="s">
        <v>247</v>
      </c>
      <c r="C1064" s="28" t="str">
        <f t="shared" si="16"/>
        <v>9137 - National Center for Educational Evaluation and Regional Assistance</v>
      </c>
    </row>
    <row r="1065" spans="1:3" ht="11.25">
      <c r="A1065" s="12">
        <v>9138</v>
      </c>
      <c r="B1065" s="12" t="s">
        <v>248</v>
      </c>
      <c r="C1065" s="28" t="str">
        <f t="shared" si="16"/>
        <v>9138 - National Center for Education Statistics</v>
      </c>
    </row>
    <row r="1066" spans="1:3" ht="11.25">
      <c r="A1066" s="12">
        <v>9139</v>
      </c>
      <c r="B1066" s="12" t="s">
        <v>5663</v>
      </c>
      <c r="C1066" s="28" t="str">
        <f t="shared" si="16"/>
        <v>9139 - Institute of Education Sciences</v>
      </c>
    </row>
    <row r="1067" spans="1:3" ht="11.25">
      <c r="A1067" s="12">
        <v>9140</v>
      </c>
      <c r="B1067" s="12" t="s">
        <v>249</v>
      </c>
      <c r="C1067" s="28" t="str">
        <f t="shared" si="16"/>
        <v>9140 - Student Achievement and School Accountability Program</v>
      </c>
    </row>
    <row r="1068" spans="1:3" ht="11.25">
      <c r="A1068" s="12">
        <v>9141</v>
      </c>
      <c r="B1068" s="12" t="s">
        <v>250</v>
      </c>
      <c r="C1068" s="28" t="str">
        <f t="shared" si="16"/>
        <v>9141 - Immed. Office – Assist. Sec’y for Elementary &amp; Secondary Ed.</v>
      </c>
    </row>
    <row r="1069" spans="1:3" ht="11.25">
      <c r="A1069" s="12">
        <v>9142</v>
      </c>
      <c r="B1069" s="12" t="s">
        <v>251</v>
      </c>
      <c r="C1069" s="28" t="str">
        <f t="shared" si="16"/>
        <v>9142 - Migrant Education Programs</v>
      </c>
    </row>
    <row r="1070" spans="1:3" ht="11.25">
      <c r="A1070" s="12">
        <v>9143</v>
      </c>
      <c r="B1070" s="12" t="s">
        <v>252</v>
      </c>
      <c r="C1070" s="28" t="str">
        <f t="shared" si="16"/>
        <v>9143 - School Support and Technology Programs</v>
      </c>
    </row>
    <row r="1071" spans="1:3" ht="11.25">
      <c r="A1071" s="12">
        <v>9144</v>
      </c>
      <c r="B1071" s="12" t="s">
        <v>253</v>
      </c>
      <c r="C1071" s="28" t="str">
        <f t="shared" si="16"/>
        <v>9144 - Impact Aid Programs</v>
      </c>
    </row>
    <row r="1072" spans="1:3" ht="11.25">
      <c r="A1072" s="12">
        <v>9145</v>
      </c>
      <c r="B1072" s="12" t="s">
        <v>254</v>
      </c>
      <c r="C1072" s="28" t="str">
        <f t="shared" si="16"/>
        <v>9145 - Office of Indian Education</v>
      </c>
    </row>
    <row r="1073" spans="1:3" ht="11.25">
      <c r="A1073" s="12">
        <v>9146</v>
      </c>
      <c r="B1073" s="12" t="s">
        <v>5664</v>
      </c>
      <c r="C1073" s="28" t="str">
        <f t="shared" si="16"/>
        <v>9146 - Office of Elementary and Secondary Education</v>
      </c>
    </row>
    <row r="1074" spans="1:3" ht="11.25">
      <c r="A1074" s="12">
        <v>9147</v>
      </c>
      <c r="B1074" s="12" t="s">
        <v>255</v>
      </c>
      <c r="C1074" s="28" t="str">
        <f t="shared" si="16"/>
        <v>9147 - Academic Improvement and Teacher Quality Programs</v>
      </c>
    </row>
    <row r="1075" spans="1:3" ht="11.25">
      <c r="A1075" s="12">
        <v>9150</v>
      </c>
      <c r="B1075" s="12" t="s">
        <v>3236</v>
      </c>
      <c r="C1075" s="28" t="str">
        <f t="shared" si="16"/>
        <v>9150 - Office of Innovation and Improvement</v>
      </c>
    </row>
    <row r="1076" spans="1:3" ht="11.25">
      <c r="A1076" s="12">
        <v>9155</v>
      </c>
      <c r="B1076" s="12" t="s">
        <v>256</v>
      </c>
      <c r="C1076" s="28" t="str">
        <f t="shared" si="16"/>
        <v>9155 - Office of Safe and Drug-Free Schools</v>
      </c>
    </row>
    <row r="1077" spans="1:3" ht="11.25">
      <c r="A1077" s="12" t="s">
        <v>257</v>
      </c>
      <c r="B1077" s="12" t="s">
        <v>258</v>
      </c>
      <c r="C1077" s="28" t="str">
        <f t="shared" si="16"/>
        <v>916A - Advisory Councils and Committees</v>
      </c>
    </row>
    <row r="1078" spans="1:3" ht="11.25">
      <c r="A1078" s="12" t="s">
        <v>259</v>
      </c>
      <c r="B1078" s="12" t="s">
        <v>260</v>
      </c>
      <c r="C1078" s="28" t="str">
        <f t="shared" si="16"/>
        <v>916B - National Assessment Governing Board</v>
      </c>
    </row>
    <row r="1079" spans="1:3" ht="11.25">
      <c r="A1079" s="12" t="s">
        <v>261</v>
      </c>
      <c r="B1079" s="12" t="s">
        <v>262</v>
      </c>
      <c r="C1079" s="28" t="str">
        <f t="shared" si="16"/>
        <v>916C - National Institute for Literacy</v>
      </c>
    </row>
    <row r="1080" spans="1:3" ht="11.25">
      <c r="A1080" s="12" t="s">
        <v>263</v>
      </c>
      <c r="B1080" s="12" t="s">
        <v>264</v>
      </c>
      <c r="C1080" s="28" t="str">
        <f t="shared" si="16"/>
        <v>916D - Federal Interagency Committee on Education</v>
      </c>
    </row>
    <row r="1081" spans="1:3" ht="11.25">
      <c r="A1081" s="12">
        <v>9181</v>
      </c>
      <c r="B1081" s="12" t="s">
        <v>265</v>
      </c>
      <c r="C1081" s="28" t="str">
        <f t="shared" si="16"/>
        <v>9181 - Student Loan Marketing Association (Sallie Mae)</v>
      </c>
    </row>
    <row r="1082" spans="1:3" ht="11.25">
      <c r="A1082" s="12">
        <v>9182</v>
      </c>
      <c r="B1082" s="12" t="s">
        <v>266</v>
      </c>
      <c r="C1082" s="28" t="str">
        <f t="shared" si="16"/>
        <v>9182 - College Construction Loan Insurance Association (Connie Lee)</v>
      </c>
    </row>
    <row r="1083" spans="1:3" ht="11.25">
      <c r="A1083" s="12">
        <v>9191</v>
      </c>
      <c r="B1083" s="12" t="s">
        <v>267</v>
      </c>
      <c r="C1083" s="28" t="str">
        <f t="shared" si="16"/>
        <v>9191 - American Printing House for the Blind</v>
      </c>
    </row>
    <row r="1084" spans="1:3" ht="11.25">
      <c r="A1084" s="12">
        <v>9192</v>
      </c>
      <c r="B1084" s="12" t="s">
        <v>268</v>
      </c>
      <c r="C1084" s="28" t="str">
        <f t="shared" si="16"/>
        <v>9192 - Gallaudet University</v>
      </c>
    </row>
    <row r="1085" spans="1:3" ht="11.25">
      <c r="A1085" s="12">
        <v>9193</v>
      </c>
      <c r="B1085" s="12" t="s">
        <v>269</v>
      </c>
      <c r="C1085" s="28" t="str">
        <f t="shared" si="16"/>
        <v>9193 - Howard University</v>
      </c>
    </row>
    <row r="1086" spans="1:3" ht="11.25">
      <c r="A1086" s="12">
        <v>9194</v>
      </c>
      <c r="B1086" s="12" t="s">
        <v>270</v>
      </c>
      <c r="C1086" s="28" t="str">
        <f t="shared" si="16"/>
        <v>9194 - National Technical Institute for the Deaf</v>
      </c>
    </row>
    <row r="1087" spans="1:3" ht="11.25">
      <c r="A1087" s="12">
        <v>9300</v>
      </c>
      <c r="B1087" s="12" t="s">
        <v>271</v>
      </c>
      <c r="C1087" s="28" t="str">
        <f t="shared" si="16"/>
        <v>9300 - Federal Mediation and Conciliation Service</v>
      </c>
    </row>
    <row r="1088" spans="1:3" ht="11.25">
      <c r="A1088" s="12">
        <v>9502</v>
      </c>
      <c r="B1088" s="12" t="s">
        <v>272</v>
      </c>
      <c r="C1088" s="28" t="str">
        <f t="shared" si="16"/>
        <v>9502 - National Capital Planning Commission</v>
      </c>
    </row>
    <row r="1089" spans="1:3" ht="11.25">
      <c r="A1089" s="12">
        <v>9504</v>
      </c>
      <c r="B1089" s="12" t="s">
        <v>273</v>
      </c>
      <c r="C1089" s="28" t="str">
        <f t="shared" si="16"/>
        <v>9504 - Federal Mine Safety and Health Review Commission</v>
      </c>
    </row>
    <row r="1090" spans="1:3" ht="11.25">
      <c r="A1090" s="12">
        <v>9506</v>
      </c>
      <c r="B1090" s="12" t="s">
        <v>274</v>
      </c>
      <c r="C1090" s="28" t="str">
        <f t="shared" si="16"/>
        <v>9506 - Federal Election Commission</v>
      </c>
    </row>
    <row r="1091" spans="1:3" ht="11.25">
      <c r="A1091" s="12">
        <v>9507</v>
      </c>
      <c r="B1091" s="12" t="s">
        <v>275</v>
      </c>
      <c r="C1091" s="28" t="str">
        <f aca="true" t="shared" si="17" ref="C1091:C1154">A1091&amp;" - "&amp;B1091</f>
        <v>9507 - Commodity Futures Trading Commission</v>
      </c>
    </row>
    <row r="1092" spans="1:3" ht="11.25">
      <c r="A1092" s="12">
        <v>9508</v>
      </c>
      <c r="B1092" s="12" t="s">
        <v>276</v>
      </c>
      <c r="C1092" s="28" t="str">
        <f t="shared" si="17"/>
        <v>9508 - National Transportation Safety Board</v>
      </c>
    </row>
    <row r="1093" spans="1:3" ht="11.25">
      <c r="A1093" s="12">
        <v>9509</v>
      </c>
      <c r="B1093" s="12" t="s">
        <v>277</v>
      </c>
      <c r="C1093" s="28" t="str">
        <f t="shared" si="17"/>
        <v>9509 - National Council on Disability</v>
      </c>
    </row>
    <row r="1094" spans="1:3" ht="11.25">
      <c r="A1094" s="12">
        <v>9510</v>
      </c>
      <c r="B1094" s="12" t="s">
        <v>278</v>
      </c>
      <c r="C1094" s="28" t="str">
        <f t="shared" si="17"/>
        <v>9510 - Harry S. Truman Scholarship Foundation</v>
      </c>
    </row>
    <row r="1095" spans="1:3" ht="11.25">
      <c r="A1095" s="12">
        <v>9512</v>
      </c>
      <c r="B1095" s="12" t="s">
        <v>279</v>
      </c>
      <c r="C1095" s="28" t="str">
        <f t="shared" si="17"/>
        <v>9512 - Japan-U.S. Friendship Commission</v>
      </c>
    </row>
    <row r="1096" spans="1:3" ht="11.25">
      <c r="A1096" s="12">
        <v>9513</v>
      </c>
      <c r="B1096" s="12" t="s">
        <v>280</v>
      </c>
      <c r="C1096" s="28" t="str">
        <f t="shared" si="17"/>
        <v>9513 - Marine Mammal Commission</v>
      </c>
    </row>
    <row r="1097" spans="1:3" ht="11.25">
      <c r="A1097" s="12">
        <v>9514</v>
      </c>
      <c r="B1097" s="12" t="s">
        <v>281</v>
      </c>
      <c r="C1097" s="28" t="str">
        <f t="shared" si="17"/>
        <v>9514 - Occupational Safety and Health Review Commission</v>
      </c>
    </row>
    <row r="1098" spans="1:3" ht="11.25">
      <c r="A1098" s="12">
        <v>9516</v>
      </c>
      <c r="B1098" s="12" t="s">
        <v>282</v>
      </c>
      <c r="C1098" s="28" t="str">
        <f t="shared" si="17"/>
        <v>9516 - Defense Nuclear Facilities Safety Board</v>
      </c>
    </row>
    <row r="1099" spans="1:3" ht="11.25">
      <c r="A1099" s="12">
        <v>9517</v>
      </c>
      <c r="B1099" s="12" t="s">
        <v>283</v>
      </c>
      <c r="C1099" s="28" t="str">
        <f t="shared" si="17"/>
        <v>9517 - Commission on Civil Rights</v>
      </c>
    </row>
    <row r="1100" spans="1:3" ht="11.25">
      <c r="A1100" s="12">
        <v>9518</v>
      </c>
      <c r="B1100" s="12" t="s">
        <v>284</v>
      </c>
      <c r="C1100" s="28" t="str">
        <f t="shared" si="17"/>
        <v>9518 - Committee for Purchase from People who are Blind or Severely Disabled</v>
      </c>
    </row>
    <row r="1101" spans="1:3" ht="11.25">
      <c r="A1101" s="12">
        <v>9522</v>
      </c>
      <c r="B1101" s="12" t="s">
        <v>285</v>
      </c>
      <c r="C1101" s="28" t="str">
        <f t="shared" si="17"/>
        <v>9522 - Centennial of Flight Commission</v>
      </c>
    </row>
    <row r="1102" spans="1:3" ht="11.25">
      <c r="A1102" s="12">
        <v>9523</v>
      </c>
      <c r="B1102" s="12" t="s">
        <v>286</v>
      </c>
      <c r="C1102" s="28" t="str">
        <f t="shared" si="17"/>
        <v>9523 - Election Assistance Commission</v>
      </c>
    </row>
    <row r="1103" spans="1:3" ht="11.25">
      <c r="A1103" s="12">
        <v>9524</v>
      </c>
      <c r="B1103" s="12" t="s">
        <v>287</v>
      </c>
      <c r="C1103" s="28" t="str">
        <f t="shared" si="17"/>
        <v>9524 - National Mediation Board</v>
      </c>
    </row>
    <row r="1104" spans="1:3" ht="11.25">
      <c r="A1104" s="12">
        <v>9525</v>
      </c>
      <c r="B1104" s="12" t="s">
        <v>288</v>
      </c>
      <c r="C1104" s="28" t="str">
        <f t="shared" si="17"/>
        <v>9525 - National Counterintelligence Center</v>
      </c>
    </row>
    <row r="1105" spans="1:3" ht="11.25">
      <c r="A1105" s="12">
        <v>9527</v>
      </c>
      <c r="B1105" s="12" t="s">
        <v>289</v>
      </c>
      <c r="C1105" s="28" t="str">
        <f t="shared" si="17"/>
        <v>9527 - National Commission on Libraries and Information Science</v>
      </c>
    </row>
    <row r="1106" spans="1:3" ht="11.25">
      <c r="A1106" s="12">
        <v>9530</v>
      </c>
      <c r="B1106" s="12" t="s">
        <v>290</v>
      </c>
      <c r="C1106" s="28" t="str">
        <f t="shared" si="17"/>
        <v>9530 - Advisory Council On Historic Preservation</v>
      </c>
    </row>
    <row r="1107" spans="1:3" ht="11.25">
      <c r="A1107" s="12">
        <v>9531</v>
      </c>
      <c r="B1107" s="12" t="s">
        <v>291</v>
      </c>
      <c r="C1107" s="28" t="str">
        <f t="shared" si="17"/>
        <v>9531 - United States Holocaust Memorial Museum</v>
      </c>
    </row>
    <row r="1108" spans="1:3" ht="11.25">
      <c r="A1108" s="12">
        <v>9532</v>
      </c>
      <c r="B1108" s="12" t="s">
        <v>292</v>
      </c>
      <c r="C1108" s="28" t="str">
        <f t="shared" si="17"/>
        <v>9532 - Architectural and Transportation Barriers Compliance Board</v>
      </c>
    </row>
    <row r="1109" spans="1:3" ht="11.25">
      <c r="A1109" s="12">
        <v>9535</v>
      </c>
      <c r="B1109" s="12" t="s">
        <v>293</v>
      </c>
      <c r="C1109" s="28" t="str">
        <f t="shared" si="17"/>
        <v>9535 - Institute of Am. Indian and Alaska Native Culture and Arts Development</v>
      </c>
    </row>
    <row r="1110" spans="1:3" ht="11.25">
      <c r="A1110" s="12">
        <v>9537</v>
      </c>
      <c r="B1110" s="12" t="s">
        <v>294</v>
      </c>
      <c r="C1110" s="28" t="str">
        <f t="shared" si="17"/>
        <v>9537 - Commission of Fine Arts</v>
      </c>
    </row>
    <row r="1111" spans="1:3" ht="11.25">
      <c r="A1111" s="12">
        <v>9540</v>
      </c>
      <c r="B1111" s="12" t="s">
        <v>295</v>
      </c>
      <c r="C1111" s="28" t="str">
        <f t="shared" si="17"/>
        <v>9540 - Federal Housing Finance Board</v>
      </c>
    </row>
    <row r="1112" spans="1:3" ht="11.25">
      <c r="A1112" s="12">
        <v>9541</v>
      </c>
      <c r="B1112" s="12" t="s">
        <v>296</v>
      </c>
      <c r="C1112" s="28" t="str">
        <f t="shared" si="17"/>
        <v>9541 - James Madison Memorial Fellowship Foundation</v>
      </c>
    </row>
    <row r="1113" spans="1:3" ht="11.25">
      <c r="A1113" s="12">
        <v>9543</v>
      </c>
      <c r="B1113" s="12" t="s">
        <v>297</v>
      </c>
      <c r="C1113" s="28" t="str">
        <f t="shared" si="17"/>
        <v>9543 - Millennium Challenge Corporation</v>
      </c>
    </row>
    <row r="1114" spans="1:3" ht="11.25">
      <c r="A1114" s="12">
        <v>9545</v>
      </c>
      <c r="B1114" s="12" t="s">
        <v>298</v>
      </c>
      <c r="C1114" s="28" t="str">
        <f t="shared" si="17"/>
        <v>9545 - Morris K. Udall Scholar. &amp; Excellence in Nat’l Enviro. Policy Foundation</v>
      </c>
    </row>
    <row r="1115" spans="1:3" ht="11.25">
      <c r="A1115" s="12">
        <v>9547</v>
      </c>
      <c r="B1115" s="12" t="s">
        <v>299</v>
      </c>
      <c r="C1115" s="28" t="str">
        <f t="shared" si="17"/>
        <v>9547 - Delta Regional Authority</v>
      </c>
    </row>
    <row r="1116" spans="1:3" ht="11.25">
      <c r="A1116" s="12">
        <v>9549</v>
      </c>
      <c r="B1116" s="12" t="s">
        <v>300</v>
      </c>
      <c r="C1116" s="28" t="str">
        <f t="shared" si="17"/>
        <v>9549 - Office of Government Ethics</v>
      </c>
    </row>
    <row r="1117" spans="1:3" ht="11.25">
      <c r="A1117" s="12">
        <v>9554</v>
      </c>
      <c r="B1117" s="12" t="s">
        <v>301</v>
      </c>
      <c r="C1117" s="28" t="str">
        <f t="shared" si="17"/>
        <v>9554 - Interagency Council on the Homeless</v>
      </c>
    </row>
    <row r="1118" spans="1:3" ht="11.25">
      <c r="A1118" s="12">
        <v>9555</v>
      </c>
      <c r="B1118" s="12" t="s">
        <v>302</v>
      </c>
      <c r="C1118" s="28" t="str">
        <f t="shared" si="17"/>
        <v>9555 - National Communications System</v>
      </c>
    </row>
    <row r="1119" spans="1:3" ht="11.25">
      <c r="A1119" s="12">
        <v>9559</v>
      </c>
      <c r="B1119" s="12" t="s">
        <v>303</v>
      </c>
      <c r="C1119" s="28" t="str">
        <f t="shared" si="17"/>
        <v>9559 - Federal Reserve System, Board of Governors</v>
      </c>
    </row>
    <row r="1120" spans="1:3" ht="11.25">
      <c r="A1120" s="12">
        <v>9560</v>
      </c>
      <c r="B1120" s="12" t="s">
        <v>304</v>
      </c>
      <c r="C1120" s="28" t="str">
        <f t="shared" si="17"/>
        <v>9560 - Barry Goldwater Scholarship and Excellence in Education Foundation</v>
      </c>
    </row>
    <row r="1121" spans="1:3" ht="11.25">
      <c r="A1121" s="12">
        <v>9561</v>
      </c>
      <c r="B1121" s="12" t="s">
        <v>305</v>
      </c>
      <c r="C1121" s="28" t="str">
        <f t="shared" si="17"/>
        <v>9561 - Recovery Accountability and Transparency Board</v>
      </c>
    </row>
    <row r="1122" spans="1:3" ht="11.25">
      <c r="A1122" s="12">
        <v>9562</v>
      </c>
      <c r="B1122" s="12" t="s">
        <v>306</v>
      </c>
      <c r="C1122" s="28" t="str">
        <f t="shared" si="17"/>
        <v>9562 - Federal Financial Institutions Examination Council</v>
      </c>
    </row>
    <row r="1123" spans="1:3" ht="11.25">
      <c r="A1123" s="12">
        <v>9565</v>
      </c>
      <c r="B1123" s="12" t="s">
        <v>307</v>
      </c>
      <c r="C1123" s="28" t="str">
        <f t="shared" si="17"/>
        <v>9565 - Chemical Safety and Hazard Investigation Board</v>
      </c>
    </row>
    <row r="1124" spans="1:3" ht="11.25">
      <c r="A1124" s="12">
        <v>9567</v>
      </c>
      <c r="B1124" s="12" t="s">
        <v>308</v>
      </c>
      <c r="C1124" s="28" t="str">
        <f t="shared" si="17"/>
        <v>9567 - Commission for the Preservation of America's Heritage Abroad</v>
      </c>
    </row>
    <row r="1125" spans="1:3" ht="11.25">
      <c r="A1125" s="12">
        <v>9568</v>
      </c>
      <c r="B1125" s="12" t="s">
        <v>752</v>
      </c>
      <c r="C1125" s="28" t="str">
        <f t="shared" si="17"/>
        <v>9568 - Broadcasting Board of Governors</v>
      </c>
    </row>
    <row r="1126" spans="1:3" ht="11.25">
      <c r="A1126" s="12">
        <v>9570</v>
      </c>
      <c r="B1126" s="12" t="s">
        <v>309</v>
      </c>
      <c r="C1126" s="28" t="str">
        <f t="shared" si="17"/>
        <v>9570 - Presidio Trust</v>
      </c>
    </row>
    <row r="1127" spans="1:3" ht="11.25">
      <c r="A1127" s="12">
        <v>9572</v>
      </c>
      <c r="B1127" s="12" t="s">
        <v>310</v>
      </c>
      <c r="C1127" s="28" t="str">
        <f t="shared" si="17"/>
        <v>9572 - Delani Commission</v>
      </c>
    </row>
    <row r="1128" spans="1:3" ht="11.25">
      <c r="A1128" s="12">
        <v>9574</v>
      </c>
      <c r="B1128" s="12" t="s">
        <v>311</v>
      </c>
      <c r="C1128" s="28" t="str">
        <f t="shared" si="17"/>
        <v>9574 - White House Commission on the National Moment of Remembrance</v>
      </c>
    </row>
    <row r="1129" spans="1:3" ht="11.25">
      <c r="A1129" s="12">
        <v>9577</v>
      </c>
      <c r="B1129" s="12" t="s">
        <v>3237</v>
      </c>
      <c r="C1129" s="28" t="str">
        <f t="shared" si="17"/>
        <v>9577 - Corporation for National and Community Service</v>
      </c>
    </row>
    <row r="1130" spans="1:3" ht="11.25">
      <c r="A1130" s="12">
        <v>9580</v>
      </c>
      <c r="B1130" s="12" t="s">
        <v>312</v>
      </c>
      <c r="C1130" s="28" t="str">
        <f t="shared" si="17"/>
        <v>9580 - United States Institute of Peace</v>
      </c>
    </row>
    <row r="1131" spans="1:3" ht="11.25">
      <c r="A1131" s="12">
        <v>9585</v>
      </c>
      <c r="B1131" s="12" t="s">
        <v>313</v>
      </c>
      <c r="C1131" s="28" t="str">
        <f t="shared" si="17"/>
        <v>9585 - Financing Corporation (FICO)</v>
      </c>
    </row>
    <row r="1132" spans="1:3" ht="11.25">
      <c r="A1132" s="12">
        <v>9589</v>
      </c>
      <c r="B1132" s="12" t="s">
        <v>314</v>
      </c>
      <c r="C1132" s="28" t="str">
        <f t="shared" si="17"/>
        <v>9589 - United Mine Workers of America Benefit Funds</v>
      </c>
    </row>
    <row r="1133" spans="1:3" ht="11.25">
      <c r="A1133" s="12">
        <v>9590</v>
      </c>
      <c r="B1133" s="12" t="s">
        <v>315</v>
      </c>
      <c r="C1133" s="28" t="str">
        <f t="shared" si="17"/>
        <v>9590 - Valles Caldera Trust</v>
      </c>
    </row>
    <row r="1134" spans="1:3" ht="11.25">
      <c r="A1134" s="12">
        <v>9591</v>
      </c>
      <c r="B1134" s="12" t="s">
        <v>316</v>
      </c>
      <c r="C1134" s="28" t="str">
        <f t="shared" si="17"/>
        <v>9591 - Vietnam Education Foundation</v>
      </c>
    </row>
    <row r="1135" spans="1:3" ht="11.25">
      <c r="A1135" s="12">
        <v>9593</v>
      </c>
      <c r="B1135" s="12" t="s">
        <v>317</v>
      </c>
      <c r="C1135" s="28" t="str">
        <f t="shared" si="17"/>
        <v>9593 - U.S. Court of Veterans Appeals</v>
      </c>
    </row>
    <row r="1136" spans="1:3" ht="11.25">
      <c r="A1136" s="12">
        <v>9594</v>
      </c>
      <c r="B1136" s="12" t="s">
        <v>318</v>
      </c>
      <c r="C1136" s="28" t="str">
        <f t="shared" si="17"/>
        <v>9594 - Court Services and Offender Supervision Agency for the District of Columbia</v>
      </c>
    </row>
    <row r="1137" spans="1:3" ht="11.25">
      <c r="A1137" s="12" t="s">
        <v>319</v>
      </c>
      <c r="B1137" s="12" t="s">
        <v>320</v>
      </c>
      <c r="C1137" s="28" t="str">
        <f t="shared" si="17"/>
        <v>959D - Office of the Director – CSOSA</v>
      </c>
    </row>
    <row r="1138" spans="1:3" ht="11.25">
      <c r="A1138" s="12" t="s">
        <v>321</v>
      </c>
      <c r="B1138" s="12" t="s">
        <v>322</v>
      </c>
      <c r="C1138" s="28" t="str">
        <f t="shared" si="17"/>
        <v>959P - Pretrial Services Agency - CSOSA</v>
      </c>
    </row>
    <row r="1139" spans="1:3" ht="11.25">
      <c r="A1139" s="12" t="s">
        <v>323</v>
      </c>
      <c r="B1139" s="12" t="s">
        <v>324</v>
      </c>
      <c r="C1139" s="28" t="str">
        <f t="shared" si="17"/>
        <v>95HL - Federal Home Loan Banks</v>
      </c>
    </row>
    <row r="1140" spans="1:3" ht="11.25">
      <c r="A1140" s="12">
        <v>9668</v>
      </c>
      <c r="B1140" s="12" t="s">
        <v>325</v>
      </c>
      <c r="C1140" s="28" t="str">
        <f t="shared" si="17"/>
        <v>9668 - Mississippi River Commission</v>
      </c>
    </row>
    <row r="1141" spans="1:3" ht="11.25">
      <c r="A1141" s="12" t="s">
        <v>3238</v>
      </c>
      <c r="B1141" s="12" t="s">
        <v>3239</v>
      </c>
      <c r="C1141" s="28" t="str">
        <f t="shared" si="17"/>
        <v>96CE - U.S. Army Corps of Engineers - civil program financing only</v>
      </c>
    </row>
    <row r="1142" spans="1:3" ht="11.25">
      <c r="A1142" s="12" t="s">
        <v>326</v>
      </c>
      <c r="B1142" s="12" t="s">
        <v>327</v>
      </c>
      <c r="C1142" s="28" t="str">
        <f t="shared" si="17"/>
        <v>96NC - Permanent International Association of Navigation Congresses</v>
      </c>
    </row>
    <row r="1143" spans="1:3" ht="11.25">
      <c r="A1143" s="12">
        <v>9700</v>
      </c>
      <c r="B1143" s="12" t="s">
        <v>3240</v>
      </c>
      <c r="C1143" s="28" t="str">
        <f t="shared" si="17"/>
        <v>9700 - Department of Defense</v>
      </c>
    </row>
    <row r="1144" spans="1:3" ht="11.25">
      <c r="A1144" s="12">
        <v>9736</v>
      </c>
      <c r="B1144" s="12" t="s">
        <v>328</v>
      </c>
      <c r="C1144" s="28" t="str">
        <f t="shared" si="17"/>
        <v>9736 - Army/Air Force Exchange Service</v>
      </c>
    </row>
    <row r="1145" spans="1:3" ht="11.25">
      <c r="A1145" s="12">
        <v>9748</v>
      </c>
      <c r="B1145" s="12" t="s">
        <v>329</v>
      </c>
      <c r="C1145" s="28" t="str">
        <f t="shared" si="17"/>
        <v>9748 - Defense Human Resources Activity</v>
      </c>
    </row>
    <row r="1146" spans="1:3" ht="11.25">
      <c r="A1146" s="12">
        <v>9758</v>
      </c>
      <c r="B1146" s="12" t="s">
        <v>330</v>
      </c>
      <c r="C1146" s="28" t="str">
        <f t="shared" si="17"/>
        <v>9758 - Defense Prisoner of War/Missing Personnel Office</v>
      </c>
    </row>
    <row r="1147" spans="1:3" ht="11.25">
      <c r="A1147" s="12">
        <v>9759</v>
      </c>
      <c r="B1147" s="12" t="s">
        <v>331</v>
      </c>
      <c r="C1147" s="28" t="str">
        <f t="shared" si="17"/>
        <v>9759 - Consolidated Metropolitan Technical Personnel Center</v>
      </c>
    </row>
    <row r="1148" spans="1:3" ht="11.25">
      <c r="A1148" s="12">
        <v>9760</v>
      </c>
      <c r="B1148" s="12" t="s">
        <v>3241</v>
      </c>
      <c r="C1148" s="28" t="str">
        <f t="shared" si="17"/>
        <v>9760 - TRICARE Management Activity</v>
      </c>
    </row>
    <row r="1149" spans="1:3" ht="11.25">
      <c r="A1149" s="12">
        <v>9761</v>
      </c>
      <c r="B1149" s="12" t="s">
        <v>332</v>
      </c>
      <c r="C1149" s="28" t="str">
        <f t="shared" si="17"/>
        <v>9761 - Defense Threat Reduction Agency</v>
      </c>
    </row>
    <row r="1150" spans="1:3" ht="11.25">
      <c r="A1150" s="12">
        <v>9762</v>
      </c>
      <c r="B1150" s="12" t="s">
        <v>333</v>
      </c>
      <c r="C1150" s="28" t="str">
        <f t="shared" si="17"/>
        <v>9762 - Defense Career Management and Support Agency</v>
      </c>
    </row>
    <row r="1151" spans="1:3" ht="11.25">
      <c r="A1151" s="12">
        <v>9763</v>
      </c>
      <c r="B1151" s="12" t="s">
        <v>334</v>
      </c>
      <c r="C1151" s="28" t="str">
        <f t="shared" si="17"/>
        <v>9763 - Defense Contract Management Agency</v>
      </c>
    </row>
    <row r="1152" spans="1:3" ht="11.25">
      <c r="A1152" s="12">
        <v>9765</v>
      </c>
      <c r="B1152" s="12" t="s">
        <v>335</v>
      </c>
      <c r="C1152" s="28" t="str">
        <f t="shared" si="17"/>
        <v>9765 - Pentagon Force Protection Agency</v>
      </c>
    </row>
    <row r="1153" spans="1:3" ht="11.25">
      <c r="A1153" s="12">
        <v>9766</v>
      </c>
      <c r="B1153" s="12" t="s">
        <v>336</v>
      </c>
      <c r="C1153" s="28" t="str">
        <f t="shared" si="17"/>
        <v>9766 - Department of Defense Counterintelligence Field Activity</v>
      </c>
    </row>
    <row r="1154" spans="1:3" ht="11.25">
      <c r="A1154" s="12">
        <v>9767</v>
      </c>
      <c r="B1154" s="12" t="s">
        <v>337</v>
      </c>
      <c r="C1154" s="28" t="str">
        <f t="shared" si="17"/>
        <v>9767 - Unified Combatant Command Headquarters</v>
      </c>
    </row>
    <row r="1155" spans="1:3" ht="11.25">
      <c r="A1155" s="12">
        <v>9769</v>
      </c>
      <c r="B1155" s="12" t="s">
        <v>338</v>
      </c>
      <c r="C1155" s="28" t="str">
        <f aca="true" t="shared" si="18" ref="C1155:C1183">A1155&amp;" - "&amp;B1155</f>
        <v>9769 - National Defense University</v>
      </c>
    </row>
    <row r="1156" spans="1:3" ht="11.25">
      <c r="A1156" s="12">
        <v>9770</v>
      </c>
      <c r="B1156" s="12" t="s">
        <v>339</v>
      </c>
      <c r="C1156" s="28" t="str">
        <f t="shared" si="18"/>
        <v>9770 - Armed Forces Radiobiology Research Institute</v>
      </c>
    </row>
    <row r="1157" spans="1:3" ht="11.25">
      <c r="A1157" s="12">
        <v>9771</v>
      </c>
      <c r="B1157" s="12" t="s">
        <v>419</v>
      </c>
      <c r="C1157" s="28" t="str">
        <f t="shared" si="18"/>
        <v>9771 - Defense Microelectronics Activity</v>
      </c>
    </row>
    <row r="1158" spans="1:3" ht="11.25">
      <c r="A1158" s="12">
        <v>9772</v>
      </c>
      <c r="B1158" s="12" t="s">
        <v>420</v>
      </c>
      <c r="C1158" s="28" t="str">
        <f t="shared" si="18"/>
        <v>9772 - Pentagon Renovation Program Office</v>
      </c>
    </row>
    <row r="1159" spans="1:3" ht="11.25">
      <c r="A1159" s="12">
        <v>9773</v>
      </c>
      <c r="B1159" s="12" t="s">
        <v>421</v>
      </c>
      <c r="C1159" s="28" t="str">
        <f t="shared" si="18"/>
        <v>9773 - Virginia Contracting Activity</v>
      </c>
    </row>
    <row r="1160" spans="1:3" ht="11.25">
      <c r="A1160" s="12">
        <v>9774</v>
      </c>
      <c r="B1160" s="12" t="s">
        <v>422</v>
      </c>
      <c r="C1160" s="28" t="str">
        <f t="shared" si="18"/>
        <v>9774 - Defense Technical Information Center</v>
      </c>
    </row>
    <row r="1161" spans="1:3" ht="11.25">
      <c r="A1161" s="12" t="s">
        <v>423</v>
      </c>
      <c r="B1161" s="12" t="s">
        <v>424</v>
      </c>
      <c r="C1161" s="28" t="str">
        <f t="shared" si="18"/>
        <v>97AB - National Geospatial-Intelligence Agency</v>
      </c>
    </row>
    <row r="1162" spans="1:3" ht="11.25">
      <c r="A1162" s="12" t="s">
        <v>425</v>
      </c>
      <c r="B1162" s="12" t="s">
        <v>426</v>
      </c>
      <c r="C1162" s="28" t="str">
        <f t="shared" si="18"/>
        <v>97AD - Office of the Secretary of Defense</v>
      </c>
    </row>
    <row r="1163" spans="1:3" ht="11.25">
      <c r="A1163" s="12" t="s">
        <v>427</v>
      </c>
      <c r="B1163" s="12" t="s">
        <v>428</v>
      </c>
      <c r="C1163" s="28" t="str">
        <f t="shared" si="18"/>
        <v>97AE - Defense Advanced Research Projects Agency</v>
      </c>
    </row>
    <row r="1164" spans="1:3" ht="11.25">
      <c r="A1164" s="12" t="s">
        <v>429</v>
      </c>
      <c r="B1164" s="12" t="s">
        <v>430</v>
      </c>
      <c r="C1164" s="28" t="str">
        <f t="shared" si="18"/>
        <v>97AK - Defense Information Systems Agency</v>
      </c>
    </row>
    <row r="1165" spans="1:3" ht="11.25">
      <c r="A1165" s="12" t="s">
        <v>431</v>
      </c>
      <c r="B1165" s="12" t="s">
        <v>432</v>
      </c>
      <c r="C1165" s="28" t="str">
        <f t="shared" si="18"/>
        <v>97AQ - Defense Legal Services Agency</v>
      </c>
    </row>
    <row r="1166" spans="1:3" ht="11.25">
      <c r="A1166" s="12" t="s">
        <v>433</v>
      </c>
      <c r="B1166" s="12" t="s">
        <v>434</v>
      </c>
      <c r="C1166" s="28" t="str">
        <f t="shared" si="18"/>
        <v>97AR - Defense Contract Audit Agency</v>
      </c>
    </row>
    <row r="1167" spans="1:3" ht="11.25">
      <c r="A1167" s="12" t="s">
        <v>435</v>
      </c>
      <c r="B1167" s="12" t="s">
        <v>436</v>
      </c>
      <c r="C1167" s="28" t="str">
        <f t="shared" si="18"/>
        <v>97AS - Defense Logistics Agency</v>
      </c>
    </row>
    <row r="1168" spans="1:3" ht="11.25">
      <c r="A1168" s="12" t="s">
        <v>437</v>
      </c>
      <c r="B1168" s="12" t="s">
        <v>438</v>
      </c>
      <c r="C1168" s="28" t="str">
        <f t="shared" si="18"/>
        <v>97AT - Defense Security Cooperation Agency</v>
      </c>
    </row>
    <row r="1169" spans="1:3" ht="11.25">
      <c r="A1169" s="12" t="s">
        <v>439</v>
      </c>
      <c r="B1169" s="12" t="s">
        <v>440</v>
      </c>
      <c r="C1169" s="28" t="str">
        <f t="shared" si="18"/>
        <v>97AU - Defense Technology Security Administration</v>
      </c>
    </row>
    <row r="1170" spans="1:3" ht="11.25">
      <c r="A1170" s="12" t="s">
        <v>441</v>
      </c>
      <c r="B1170" s="12" t="s">
        <v>442</v>
      </c>
      <c r="C1170" s="28" t="str">
        <f t="shared" si="18"/>
        <v>97AV - Defense Security Service</v>
      </c>
    </row>
    <row r="1171" spans="1:3" ht="11.25">
      <c r="A1171" s="12" t="s">
        <v>443</v>
      </c>
      <c r="B1171" s="12" t="s">
        <v>1926</v>
      </c>
      <c r="C1171" s="28" t="str">
        <f t="shared" si="18"/>
        <v>97AZ - Defense Commissary Agency</v>
      </c>
    </row>
    <row r="1172" spans="1:3" ht="11.25">
      <c r="A1172" s="12" t="s">
        <v>1927</v>
      </c>
      <c r="B1172" s="12" t="s">
        <v>1928</v>
      </c>
      <c r="C1172" s="28" t="str">
        <f t="shared" si="18"/>
        <v>97BJ - Organization of the Joint Chiefs of Staff</v>
      </c>
    </row>
    <row r="1173" spans="1:3" ht="11.25">
      <c r="A1173" s="12" t="s">
        <v>1929</v>
      </c>
      <c r="B1173" s="12" t="s">
        <v>1930</v>
      </c>
      <c r="C1173" s="28" t="str">
        <f t="shared" si="18"/>
        <v>97BZ - Defense Finance and Accounting Service</v>
      </c>
    </row>
    <row r="1174" spans="1:3" ht="11.25">
      <c r="A1174" s="12" t="s">
        <v>1931</v>
      </c>
      <c r="B1174" s="12" t="s">
        <v>1932</v>
      </c>
      <c r="C1174" s="28" t="str">
        <f t="shared" si="18"/>
        <v>97CG - National Security Agency/Central Security Service</v>
      </c>
    </row>
    <row r="1175" spans="1:3" ht="11.25">
      <c r="A1175" s="12" t="s">
        <v>1933</v>
      </c>
      <c r="B1175" s="12" t="s">
        <v>1934</v>
      </c>
      <c r="C1175" s="28" t="str">
        <f t="shared" si="18"/>
        <v>97DL - Defense Intelligence Agency</v>
      </c>
    </row>
    <row r="1176" spans="1:3" ht="11.25">
      <c r="A1176" s="12" t="s">
        <v>3242</v>
      </c>
      <c r="B1176" s="12" t="s">
        <v>2158</v>
      </c>
      <c r="C1176" s="28" t="str">
        <f t="shared" si="18"/>
        <v>97EX - Office of the Inspector General</v>
      </c>
    </row>
    <row r="1177" spans="1:3" ht="11.25">
      <c r="A1177" s="12" t="s">
        <v>1935</v>
      </c>
      <c r="B1177" s="12" t="s">
        <v>1936</v>
      </c>
      <c r="C1177" s="28" t="str">
        <f t="shared" si="18"/>
        <v>97F1 - American Forces Information Service</v>
      </c>
    </row>
    <row r="1178" spans="1:3" ht="11.25">
      <c r="A1178" s="12" t="s">
        <v>1937</v>
      </c>
      <c r="B1178" s="12" t="s">
        <v>1938</v>
      </c>
      <c r="C1178" s="28" t="str">
        <f t="shared" si="18"/>
        <v>97F2 - Department of Defense Education Activity</v>
      </c>
    </row>
    <row r="1179" spans="1:3" ht="11.25">
      <c r="A1179" s="12" t="s">
        <v>1939</v>
      </c>
      <c r="B1179" s="12" t="s">
        <v>1940</v>
      </c>
      <c r="C1179" s="28" t="str">
        <f t="shared" si="18"/>
        <v>97F5 - Washington Headquarters Services</v>
      </c>
    </row>
    <row r="1180" spans="1:3" ht="11.25">
      <c r="A1180" s="12" t="s">
        <v>1941</v>
      </c>
      <c r="B1180" s="12" t="s">
        <v>1942</v>
      </c>
      <c r="C1180" s="28" t="str">
        <f t="shared" si="18"/>
        <v>97F6 - Office of Economic Adjustment</v>
      </c>
    </row>
    <row r="1181" spans="1:3" ht="11.25">
      <c r="A1181" s="12" t="s">
        <v>1943</v>
      </c>
      <c r="B1181" s="12" t="s">
        <v>1944</v>
      </c>
      <c r="C1181" s="28" t="str">
        <f t="shared" si="18"/>
        <v>97GZ - U.S. Court of Appeals for the Armed Forces</v>
      </c>
    </row>
    <row r="1182" spans="1:3" ht="11.25">
      <c r="A1182" s="12" t="s">
        <v>1945</v>
      </c>
      <c r="B1182" s="12" t="s">
        <v>1946</v>
      </c>
      <c r="C1182" s="28" t="str">
        <f t="shared" si="18"/>
        <v>97JC - Missile Defense Agency</v>
      </c>
    </row>
    <row r="1183" spans="1:3" ht="11.25">
      <c r="A1183" s="12" t="s">
        <v>1947</v>
      </c>
      <c r="B1183" s="12" t="s">
        <v>1948</v>
      </c>
      <c r="C1183" s="28" t="str">
        <f t="shared" si="18"/>
        <v>97NH - United States Naval Home</v>
      </c>
    </row>
  </sheetData>
  <sheetProtection password="AF33" sheet="1" selectLockedCells="1" selectUnlockedCells="1"/>
  <printOptions/>
  <pageMargins left="0.75" right="0.75" top="1" bottom="1" header="0.5" footer="0.5"/>
  <pageSetup horizontalDpi="600" verticalDpi="600" orientation="portrait" r:id="rId1"/>
  <ignoredErrors>
    <ignoredError sqref="A2:B1183" numberStoredAsText="1"/>
  </ignoredErrors>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66" t="s">
        <v>374</v>
      </c>
      <c r="B1" s="366"/>
      <c r="C1" s="366"/>
      <c r="D1" s="366"/>
      <c r="F1" s="366" t="s">
        <v>375</v>
      </c>
      <c r="G1" s="366"/>
      <c r="H1" s="366"/>
      <c r="I1" s="366"/>
    </row>
    <row r="2" spans="1:9" ht="11.25">
      <c r="A2" s="21" t="s">
        <v>4770</v>
      </c>
      <c r="B2" s="21" t="s">
        <v>4771</v>
      </c>
      <c r="C2" s="27" t="s">
        <v>5265</v>
      </c>
      <c r="D2" s="21" t="s">
        <v>5266</v>
      </c>
      <c r="E2" s="9"/>
      <c r="F2" s="10" t="s">
        <v>4770</v>
      </c>
      <c r="G2" s="10" t="s">
        <v>4771</v>
      </c>
      <c r="H2" s="27" t="s">
        <v>5265</v>
      </c>
      <c r="I2" s="10" t="s">
        <v>5266</v>
      </c>
    </row>
    <row r="3" spans="1:9" ht="40.5" customHeight="1">
      <c r="A3" s="20" t="s">
        <v>5233</v>
      </c>
      <c r="B3" s="20" t="s">
        <v>5234</v>
      </c>
      <c r="C3" s="24" t="str">
        <f aca="true" t="shared" si="0" ref="C3:C66">A3&amp;" - "&amp;B3</f>
        <v>US - United States</v>
      </c>
      <c r="E3" s="30"/>
      <c r="F3" s="13" t="s">
        <v>4122</v>
      </c>
      <c r="G3" s="14" t="s">
        <v>3390</v>
      </c>
      <c r="H3" s="28" t="str">
        <f aca="true" t="shared" si="1" ref="H3:H62">F3&amp;" - "&amp;G3</f>
        <v>AK - Alaska</v>
      </c>
      <c r="I3" s="12"/>
    </row>
    <row r="4" spans="1:9" ht="11.25">
      <c r="A4" s="20" t="s">
        <v>2535</v>
      </c>
      <c r="B4" s="20" t="s">
        <v>2536</v>
      </c>
      <c r="C4" s="24" t="str">
        <f t="shared" si="0"/>
        <v>AD - Andorra</v>
      </c>
      <c r="F4" s="13" t="s">
        <v>4121</v>
      </c>
      <c r="G4" s="14" t="s">
        <v>5612</v>
      </c>
      <c r="H4" s="28" t="str">
        <f t="shared" si="1"/>
        <v>AL - Alabama</v>
      </c>
      <c r="I4" s="16"/>
    </row>
    <row r="5" spans="1:9" ht="11.25">
      <c r="A5" s="20" t="s">
        <v>2537</v>
      </c>
      <c r="B5" s="20" t="s">
        <v>2538</v>
      </c>
      <c r="C5" s="24" t="str">
        <f t="shared" si="0"/>
        <v>AE - United Arab Emirates</v>
      </c>
      <c r="F5" s="13" t="s">
        <v>4125</v>
      </c>
      <c r="G5" s="14" t="s">
        <v>5622</v>
      </c>
      <c r="H5" s="28" t="str">
        <f t="shared" si="1"/>
        <v>AR - Arkansas</v>
      </c>
      <c r="I5" s="16"/>
    </row>
    <row r="6" spans="1:9" ht="22.5">
      <c r="A6" s="20" t="s">
        <v>2539</v>
      </c>
      <c r="B6" s="20" t="s">
        <v>2540</v>
      </c>
      <c r="C6" s="24" t="str">
        <f t="shared" si="0"/>
        <v>AF - Afghanistan</v>
      </c>
      <c r="F6" s="13" t="s">
        <v>4123</v>
      </c>
      <c r="G6" s="14" t="s">
        <v>3397</v>
      </c>
      <c r="H6" s="28" t="str">
        <f t="shared" si="1"/>
        <v>AS - American Samoa</v>
      </c>
      <c r="I6" s="16"/>
    </row>
    <row r="7" spans="1:9" ht="11.25">
      <c r="A7" s="20" t="s">
        <v>2541</v>
      </c>
      <c r="B7" s="20" t="s">
        <v>2542</v>
      </c>
      <c r="C7" s="24" t="str">
        <f t="shared" si="0"/>
        <v>AG - Antigua and Barbuda</v>
      </c>
      <c r="F7" s="13" t="s">
        <v>4124</v>
      </c>
      <c r="G7" s="14" t="s">
        <v>5603</v>
      </c>
      <c r="H7" s="28" t="str">
        <f t="shared" si="1"/>
        <v>AZ - Arizona</v>
      </c>
      <c r="I7" s="16"/>
    </row>
    <row r="8" spans="1:9" ht="11.25">
      <c r="A8" s="20" t="s">
        <v>2543</v>
      </c>
      <c r="B8" s="20" t="s">
        <v>2544</v>
      </c>
      <c r="C8" s="24" t="str">
        <f t="shared" si="0"/>
        <v>AI - Anguilla</v>
      </c>
      <c r="F8" s="13" t="s">
        <v>4126</v>
      </c>
      <c r="G8" s="14" t="s">
        <v>4764</v>
      </c>
      <c r="H8" s="28" t="str">
        <f t="shared" si="1"/>
        <v>CA - California</v>
      </c>
      <c r="I8" s="16"/>
    </row>
    <row r="9" spans="1:9" ht="11.25">
      <c r="A9" s="20" t="s">
        <v>4121</v>
      </c>
      <c r="B9" s="20" t="s">
        <v>2545</v>
      </c>
      <c r="C9" s="24" t="str">
        <f t="shared" si="0"/>
        <v>AL - Albania</v>
      </c>
      <c r="F9" s="13" t="s">
        <v>4127</v>
      </c>
      <c r="G9" s="14" t="s">
        <v>5611</v>
      </c>
      <c r="H9" s="28" t="str">
        <f t="shared" si="1"/>
        <v>CO - Colorado</v>
      </c>
      <c r="I9" s="16"/>
    </row>
    <row r="10" spans="1:9" ht="11.25">
      <c r="A10" s="20" t="s">
        <v>2546</v>
      </c>
      <c r="B10" s="20" t="s">
        <v>2547</v>
      </c>
      <c r="C10" s="24" t="str">
        <f t="shared" si="0"/>
        <v>AM - Armenia</v>
      </c>
      <c r="F10" s="13" t="s">
        <v>4128</v>
      </c>
      <c r="G10" s="14" t="s">
        <v>5619</v>
      </c>
      <c r="H10" s="28" t="str">
        <f t="shared" si="1"/>
        <v>CT - Connecticut</v>
      </c>
      <c r="I10" s="16"/>
    </row>
    <row r="11" spans="1:9" ht="22.5">
      <c r="A11" s="20" t="s">
        <v>2548</v>
      </c>
      <c r="B11" s="20" t="s">
        <v>2549</v>
      </c>
      <c r="C11" s="24" t="str">
        <f t="shared" si="0"/>
        <v>AN - Netherlands Antilles</v>
      </c>
      <c r="F11" s="13" t="s">
        <v>4130</v>
      </c>
      <c r="G11" s="14" t="s">
        <v>3393</v>
      </c>
      <c r="H11" s="28" t="str">
        <f t="shared" si="1"/>
        <v>DC - District of Columbia</v>
      </c>
      <c r="I11" s="16"/>
    </row>
    <row r="12" spans="1:9" ht="11.25">
      <c r="A12" s="20" t="s">
        <v>2550</v>
      </c>
      <c r="B12" s="20" t="s">
        <v>2551</v>
      </c>
      <c r="C12" s="24" t="str">
        <f t="shared" si="0"/>
        <v>AO - Angola</v>
      </c>
      <c r="F12" s="13" t="s">
        <v>4129</v>
      </c>
      <c r="G12" s="14" t="s">
        <v>3388</v>
      </c>
      <c r="H12" s="28" t="str">
        <f t="shared" si="1"/>
        <v>DE - Delaware</v>
      </c>
      <c r="I12" s="16"/>
    </row>
    <row r="13" spans="1:9" ht="11.25">
      <c r="A13" s="20" t="s">
        <v>2552</v>
      </c>
      <c r="B13" s="20" t="s">
        <v>2553</v>
      </c>
      <c r="C13" s="24" t="str">
        <f t="shared" si="0"/>
        <v>AQ - Antarctica</v>
      </c>
      <c r="F13" s="13" t="s">
        <v>4132</v>
      </c>
      <c r="G13" s="14" t="s">
        <v>4767</v>
      </c>
      <c r="H13" s="28" t="str">
        <f t="shared" si="1"/>
        <v>FL - Florida</v>
      </c>
      <c r="I13" s="16"/>
    </row>
    <row r="14" spans="1:9" ht="33.75">
      <c r="A14" s="20" t="s">
        <v>4125</v>
      </c>
      <c r="B14" s="20" t="s">
        <v>2554</v>
      </c>
      <c r="C14" s="24" t="str">
        <f t="shared" si="0"/>
        <v>AR - Argentina</v>
      </c>
      <c r="F14" s="13" t="s">
        <v>4131</v>
      </c>
      <c r="G14" s="14" t="s">
        <v>3400</v>
      </c>
      <c r="H14" s="28" t="str">
        <f t="shared" si="1"/>
        <v>FM - Federated States of Micronesia</v>
      </c>
      <c r="I14" s="16"/>
    </row>
    <row r="15" spans="1:9" ht="11.25">
      <c r="A15" s="20" t="s">
        <v>4123</v>
      </c>
      <c r="B15" s="20" t="s">
        <v>3397</v>
      </c>
      <c r="C15" s="24" t="str">
        <f t="shared" si="0"/>
        <v>AS - American Samoa</v>
      </c>
      <c r="F15" s="13" t="s">
        <v>4133</v>
      </c>
      <c r="G15" s="14" t="s">
        <v>1765</v>
      </c>
      <c r="H15" s="28" t="str">
        <f t="shared" si="1"/>
        <v>GA - Georgia</v>
      </c>
      <c r="I15" s="16"/>
    </row>
    <row r="16" spans="1:9" ht="11.25">
      <c r="A16" s="20" t="s">
        <v>2555</v>
      </c>
      <c r="B16" s="20" t="s">
        <v>2556</v>
      </c>
      <c r="C16" s="24" t="str">
        <f t="shared" si="0"/>
        <v>AT - Austria</v>
      </c>
      <c r="F16" s="13" t="s">
        <v>4134</v>
      </c>
      <c r="G16" s="14" t="s">
        <v>3395</v>
      </c>
      <c r="H16" s="28" t="str">
        <f t="shared" si="1"/>
        <v>GU - Guam</v>
      </c>
      <c r="I16" s="16"/>
    </row>
    <row r="17" spans="1:9" ht="11.25">
      <c r="A17" s="20" t="s">
        <v>2557</v>
      </c>
      <c r="B17" s="20" t="s">
        <v>2558</v>
      </c>
      <c r="C17" s="24" t="str">
        <f t="shared" si="0"/>
        <v>AU - Australia</v>
      </c>
      <c r="F17" s="13" t="s">
        <v>4135</v>
      </c>
      <c r="G17" s="14" t="s">
        <v>3385</v>
      </c>
      <c r="H17" s="28" t="str">
        <f t="shared" si="1"/>
        <v>HI - Hawaii</v>
      </c>
      <c r="I17" s="16"/>
    </row>
    <row r="18" spans="1:9" ht="11.25">
      <c r="A18" s="20" t="s">
        <v>2559</v>
      </c>
      <c r="B18" s="20" t="s">
        <v>2560</v>
      </c>
      <c r="C18" s="24" t="str">
        <f t="shared" si="0"/>
        <v>AW - Aruba</v>
      </c>
      <c r="F18" s="13" t="s">
        <v>4139</v>
      </c>
      <c r="G18" s="14" t="s">
        <v>5620</v>
      </c>
      <c r="H18" s="28" t="str">
        <f t="shared" si="1"/>
        <v>IA - Iowa</v>
      </c>
      <c r="I18" s="16"/>
    </row>
    <row r="19" spans="1:9" ht="11.25">
      <c r="A19" s="20" t="s">
        <v>2561</v>
      </c>
      <c r="B19" s="20" t="s">
        <v>5267</v>
      </c>
      <c r="C19" s="24" t="str">
        <f t="shared" si="0"/>
        <v>AX - Aland Islands</v>
      </c>
      <c r="F19" s="13" t="s">
        <v>4136</v>
      </c>
      <c r="G19" s="14" t="s">
        <v>3382</v>
      </c>
      <c r="H19" s="28" t="str">
        <f t="shared" si="1"/>
        <v>ID - Idaho</v>
      </c>
      <c r="I19" s="16"/>
    </row>
    <row r="20" spans="1:9" ht="11.25">
      <c r="A20" s="20" t="s">
        <v>4124</v>
      </c>
      <c r="B20" s="20" t="s">
        <v>2562</v>
      </c>
      <c r="C20" s="24" t="str">
        <f t="shared" si="0"/>
        <v>AZ - Azerbaijan</v>
      </c>
      <c r="F20" s="13" t="s">
        <v>4137</v>
      </c>
      <c r="G20" s="14" t="s">
        <v>4768</v>
      </c>
      <c r="H20" s="28" t="str">
        <f t="shared" si="1"/>
        <v>IL - Illinois</v>
      </c>
      <c r="I20" s="16"/>
    </row>
    <row r="21" spans="1:9" ht="11.25">
      <c r="A21" s="20" t="s">
        <v>2563</v>
      </c>
      <c r="B21" s="20" t="s">
        <v>2564</v>
      </c>
      <c r="C21" s="24" t="str">
        <f t="shared" si="0"/>
        <v>BA - Bosnia and Herzegovina</v>
      </c>
      <c r="F21" s="13" t="s">
        <v>4138</v>
      </c>
      <c r="G21" s="14" t="s">
        <v>5605</v>
      </c>
      <c r="H21" s="28" t="str">
        <f t="shared" si="1"/>
        <v>IN - Indiana</v>
      </c>
      <c r="I21" s="16"/>
    </row>
    <row r="22" spans="1:9" ht="11.25">
      <c r="A22" s="20" t="s">
        <v>2565</v>
      </c>
      <c r="B22" s="20" t="s">
        <v>2566</v>
      </c>
      <c r="C22" s="24" t="str">
        <f t="shared" si="0"/>
        <v>BB - Barbados</v>
      </c>
      <c r="F22" s="13" t="s">
        <v>4140</v>
      </c>
      <c r="G22" s="14" t="s">
        <v>5623</v>
      </c>
      <c r="H22" s="28" t="str">
        <f t="shared" si="1"/>
        <v>KS - Kansas</v>
      </c>
      <c r="I22" s="16"/>
    </row>
    <row r="23" spans="1:9" ht="11.25">
      <c r="A23" s="20" t="s">
        <v>2567</v>
      </c>
      <c r="B23" s="20" t="s">
        <v>2568</v>
      </c>
      <c r="C23" s="24" t="str">
        <f t="shared" si="0"/>
        <v>BD - Bangladesh</v>
      </c>
      <c r="F23" s="13" t="s">
        <v>915</v>
      </c>
      <c r="G23" s="14" t="s">
        <v>5615</v>
      </c>
      <c r="H23" s="28" t="str">
        <f t="shared" si="1"/>
        <v>KY - Kentucky</v>
      </c>
      <c r="I23" s="16"/>
    </row>
    <row r="24" spans="1:9" ht="11.25">
      <c r="A24" s="20" t="s">
        <v>2569</v>
      </c>
      <c r="B24" s="20" t="s">
        <v>2570</v>
      </c>
      <c r="C24" s="24" t="str">
        <f t="shared" si="0"/>
        <v>BE - Belgium</v>
      </c>
      <c r="F24" s="13" t="s">
        <v>2178</v>
      </c>
      <c r="G24" s="14" t="s">
        <v>5614</v>
      </c>
      <c r="H24" s="28" t="str">
        <f t="shared" si="1"/>
        <v>LA - Louisiana</v>
      </c>
      <c r="I24" s="16"/>
    </row>
    <row r="25" spans="1:9" ht="22.5">
      <c r="A25" s="20" t="s">
        <v>2571</v>
      </c>
      <c r="B25" s="20" t="s">
        <v>2572</v>
      </c>
      <c r="C25" s="24" t="str">
        <f t="shared" si="0"/>
        <v>BF - Burkina Faso</v>
      </c>
      <c r="F25" s="13" t="s">
        <v>919</v>
      </c>
      <c r="G25" s="14" t="s">
        <v>5604</v>
      </c>
      <c r="H25" s="28" t="str">
        <f t="shared" si="1"/>
        <v>MA - Massachusetts</v>
      </c>
      <c r="I25" s="16"/>
    </row>
    <row r="26" spans="1:9" ht="11.25">
      <c r="A26" s="20" t="s">
        <v>2573</v>
      </c>
      <c r="B26" s="20" t="s">
        <v>2574</v>
      </c>
      <c r="C26" s="24" t="str">
        <f t="shared" si="0"/>
        <v>BG - Bulgaria</v>
      </c>
      <c r="F26" s="13" t="s">
        <v>918</v>
      </c>
      <c r="G26" s="14" t="s">
        <v>5608</v>
      </c>
      <c r="H26" s="28" t="str">
        <f t="shared" si="1"/>
        <v>MD - Maryland</v>
      </c>
      <c r="I26" s="16"/>
    </row>
    <row r="27" spans="1:9" ht="11.25">
      <c r="A27" s="20" t="s">
        <v>2575</v>
      </c>
      <c r="B27" s="20" t="s">
        <v>2576</v>
      </c>
      <c r="C27" s="24" t="str">
        <f t="shared" si="0"/>
        <v>BH - Bahrain</v>
      </c>
      <c r="F27" s="13" t="s">
        <v>916</v>
      </c>
      <c r="G27" s="14" t="s">
        <v>3383</v>
      </c>
      <c r="H27" s="28" t="str">
        <f t="shared" si="1"/>
        <v>ME - Maine</v>
      </c>
      <c r="I27" s="16"/>
    </row>
    <row r="28" spans="1:9" ht="22.5">
      <c r="A28" s="20" t="s">
        <v>2577</v>
      </c>
      <c r="B28" s="20" t="s">
        <v>2578</v>
      </c>
      <c r="C28" s="24" t="str">
        <f t="shared" si="0"/>
        <v>BI - Burundi</v>
      </c>
      <c r="F28" s="13" t="s">
        <v>917</v>
      </c>
      <c r="G28" s="14" t="s">
        <v>3399</v>
      </c>
      <c r="H28" s="28" t="str">
        <f t="shared" si="1"/>
        <v>MH - Marshall Islands</v>
      </c>
      <c r="I28" s="16"/>
    </row>
    <row r="29" spans="1:9" ht="11.25">
      <c r="A29" s="20" t="s">
        <v>2579</v>
      </c>
      <c r="B29" s="20" t="s">
        <v>2580</v>
      </c>
      <c r="C29" s="24" t="str">
        <f t="shared" si="0"/>
        <v>BJ - Benin</v>
      </c>
      <c r="F29" s="13" t="s">
        <v>920</v>
      </c>
      <c r="G29" s="14" t="s">
        <v>1764</v>
      </c>
      <c r="H29" s="28" t="str">
        <f t="shared" si="1"/>
        <v>MI - Michigan</v>
      </c>
      <c r="I29" s="16"/>
    </row>
    <row r="30" spans="1:9" ht="11.25">
      <c r="A30" s="20" t="s">
        <v>2581</v>
      </c>
      <c r="B30" s="20" t="s">
        <v>2582</v>
      </c>
      <c r="C30" s="24" t="str">
        <f t="shared" si="0"/>
        <v>BM - Bermuda</v>
      </c>
      <c r="F30" s="13" t="s">
        <v>921</v>
      </c>
      <c r="G30" s="14" t="s">
        <v>5610</v>
      </c>
      <c r="H30" s="28" t="str">
        <f t="shared" si="1"/>
        <v>MN - Minnesota</v>
      </c>
      <c r="I30" s="16"/>
    </row>
    <row r="31" spans="1:9" ht="11.25">
      <c r="A31" s="20" t="s">
        <v>2583</v>
      </c>
      <c r="B31" s="20" t="s">
        <v>2584</v>
      </c>
      <c r="C31" s="24" t="str">
        <f t="shared" si="0"/>
        <v>BN - Brunei Darussalam</v>
      </c>
      <c r="F31" s="13" t="s">
        <v>923</v>
      </c>
      <c r="G31" s="14" t="s">
        <v>5607</v>
      </c>
      <c r="H31" s="28" t="str">
        <f t="shared" si="1"/>
        <v>MO - Missouri</v>
      </c>
      <c r="I31" s="16"/>
    </row>
    <row r="32" spans="1:9" ht="33.75">
      <c r="A32" s="20" t="s">
        <v>2585</v>
      </c>
      <c r="B32" s="20" t="s">
        <v>5268</v>
      </c>
      <c r="C32" s="24" t="str">
        <f t="shared" si="0"/>
        <v>BO - Bolivia</v>
      </c>
      <c r="F32" s="13" t="s">
        <v>3857</v>
      </c>
      <c r="G32" s="14" t="s">
        <v>3396</v>
      </c>
      <c r="H32" s="28" t="str">
        <f t="shared" si="1"/>
        <v>MP - Northern Mariana Islands</v>
      </c>
      <c r="I32" s="16"/>
    </row>
    <row r="33" spans="1:9" ht="11.25">
      <c r="A33" s="20" t="s">
        <v>2586</v>
      </c>
      <c r="B33" s="20" t="s">
        <v>2587</v>
      </c>
      <c r="C33" s="24" t="str">
        <f t="shared" si="0"/>
        <v>BR - Brazil</v>
      </c>
      <c r="F33" s="13" t="s">
        <v>922</v>
      </c>
      <c r="G33" s="14" t="s">
        <v>5621</v>
      </c>
      <c r="H33" s="28" t="str">
        <f t="shared" si="1"/>
        <v>MS - Mississippi</v>
      </c>
      <c r="I33" s="16"/>
    </row>
    <row r="34" spans="1:9" ht="11.25">
      <c r="A34" s="20" t="s">
        <v>2588</v>
      </c>
      <c r="B34" s="20" t="s">
        <v>2589</v>
      </c>
      <c r="C34" s="24" t="str">
        <f t="shared" si="0"/>
        <v>BS - Bahamas</v>
      </c>
      <c r="F34" s="13" t="s">
        <v>924</v>
      </c>
      <c r="G34" s="14" t="s">
        <v>3387</v>
      </c>
      <c r="H34" s="28" t="str">
        <f t="shared" si="1"/>
        <v>MT - Montana</v>
      </c>
      <c r="I34" s="16"/>
    </row>
    <row r="35" spans="1:9" ht="22.5">
      <c r="A35" s="20" t="s">
        <v>2590</v>
      </c>
      <c r="B35" s="20" t="s">
        <v>2591</v>
      </c>
      <c r="C35" s="24" t="str">
        <f t="shared" si="0"/>
        <v>BT - Bhutan</v>
      </c>
      <c r="F35" s="13" t="s">
        <v>931</v>
      </c>
      <c r="G35" s="14" t="s">
        <v>1766</v>
      </c>
      <c r="H35" s="28" t="str">
        <f t="shared" si="1"/>
        <v>NC - North Carolina</v>
      </c>
      <c r="I35" s="16"/>
    </row>
    <row r="36" spans="1:9" ht="22.5">
      <c r="A36" s="20" t="s">
        <v>2592</v>
      </c>
      <c r="B36" s="20" t="s">
        <v>2593</v>
      </c>
      <c r="C36" s="24" t="str">
        <f t="shared" si="0"/>
        <v>BV - Bouvet Island</v>
      </c>
      <c r="F36" s="13" t="s">
        <v>932</v>
      </c>
      <c r="G36" s="14" t="s">
        <v>3391</v>
      </c>
      <c r="H36" s="28" t="str">
        <f t="shared" si="1"/>
        <v>ND - North Dakota</v>
      </c>
      <c r="I36" s="16"/>
    </row>
    <row r="37" spans="1:9" ht="11.25">
      <c r="A37" s="20" t="s">
        <v>2594</v>
      </c>
      <c r="B37" s="20" t="s">
        <v>2595</v>
      </c>
      <c r="C37" s="24" t="str">
        <f t="shared" si="0"/>
        <v>BW - Botswana</v>
      </c>
      <c r="F37" s="13" t="s">
        <v>925</v>
      </c>
      <c r="G37" s="14" t="s">
        <v>3381</v>
      </c>
      <c r="H37" s="28" t="str">
        <f t="shared" si="1"/>
        <v>NE - Nebraska</v>
      </c>
      <c r="I37" s="16"/>
    </row>
    <row r="38" spans="1:9" ht="22.5">
      <c r="A38" s="20" t="s">
        <v>2596</v>
      </c>
      <c r="B38" s="20" t="s">
        <v>2597</v>
      </c>
      <c r="C38" s="24" t="str">
        <f t="shared" si="0"/>
        <v>BY - Belarus</v>
      </c>
      <c r="F38" s="13" t="s">
        <v>927</v>
      </c>
      <c r="G38" s="14" t="s">
        <v>3384</v>
      </c>
      <c r="H38" s="28" t="str">
        <f t="shared" si="1"/>
        <v>NH - New Hampshire</v>
      </c>
      <c r="I38" s="16"/>
    </row>
    <row r="39" spans="1:9" ht="22.5">
      <c r="A39" s="20" t="s">
        <v>2598</v>
      </c>
      <c r="B39" s="20" t="s">
        <v>2599</v>
      </c>
      <c r="C39" s="24" t="str">
        <f t="shared" si="0"/>
        <v>BZ - Belize</v>
      </c>
      <c r="F39" s="13" t="s">
        <v>928</v>
      </c>
      <c r="G39" s="14" t="s">
        <v>5600</v>
      </c>
      <c r="H39" s="28" t="str">
        <f t="shared" si="1"/>
        <v>NJ - New Jersey</v>
      </c>
      <c r="I39" s="16"/>
    </row>
    <row r="40" spans="1:9" ht="22.5">
      <c r="A40" s="20" t="s">
        <v>4126</v>
      </c>
      <c r="B40" s="20" t="s">
        <v>2600</v>
      </c>
      <c r="C40" s="24" t="str">
        <f t="shared" si="0"/>
        <v>CA - Canada</v>
      </c>
      <c r="F40" s="13" t="s">
        <v>929</v>
      </c>
      <c r="G40" s="14" t="s">
        <v>3379</v>
      </c>
      <c r="H40" s="28" t="str">
        <f t="shared" si="1"/>
        <v>NM - New Mexico</v>
      </c>
      <c r="I40" s="16"/>
    </row>
    <row r="41" spans="1:9" ht="11.25">
      <c r="A41" s="20" t="s">
        <v>2601</v>
      </c>
      <c r="B41" s="20" t="s">
        <v>2602</v>
      </c>
      <c r="C41" s="24" t="str">
        <f t="shared" si="0"/>
        <v>CC - Cocos (Keeling) Islands</v>
      </c>
      <c r="F41" s="13" t="s">
        <v>926</v>
      </c>
      <c r="G41" s="14" t="s">
        <v>3378</v>
      </c>
      <c r="H41" s="28" t="str">
        <f t="shared" si="1"/>
        <v>NV - Nevada</v>
      </c>
      <c r="I41" s="16"/>
    </row>
    <row r="42" spans="1:9" ht="11.25">
      <c r="A42" s="20" t="s">
        <v>2603</v>
      </c>
      <c r="B42" s="20" t="s">
        <v>2604</v>
      </c>
      <c r="C42" s="24" t="str">
        <f t="shared" si="0"/>
        <v>CD - Congo, the Democratic Republic of the</v>
      </c>
      <c r="F42" s="13" t="s">
        <v>930</v>
      </c>
      <c r="G42" s="14" t="s">
        <v>4766</v>
      </c>
      <c r="H42" s="28" t="str">
        <f t="shared" si="1"/>
        <v>NY - New York</v>
      </c>
      <c r="I42" s="16"/>
    </row>
    <row r="43" spans="1:9" ht="11.25">
      <c r="A43" s="20" t="s">
        <v>2605</v>
      </c>
      <c r="B43" s="20" t="s">
        <v>2606</v>
      </c>
      <c r="C43" s="24" t="str">
        <f t="shared" si="0"/>
        <v>CF - Central African Republic</v>
      </c>
      <c r="F43" s="13" t="s">
        <v>3858</v>
      </c>
      <c r="G43" s="14" t="s">
        <v>1763</v>
      </c>
      <c r="H43" s="28" t="str">
        <f t="shared" si="1"/>
        <v>OH - Ohio</v>
      </c>
      <c r="I43" s="16"/>
    </row>
    <row r="44" spans="1:9" ht="11.25">
      <c r="A44" s="20" t="s">
        <v>2607</v>
      </c>
      <c r="B44" s="20" t="s">
        <v>2608</v>
      </c>
      <c r="C44" s="24" t="str">
        <f t="shared" si="0"/>
        <v>CG - Congo</v>
      </c>
      <c r="F44" s="13" t="s">
        <v>3859</v>
      </c>
      <c r="G44" s="14" t="s">
        <v>5618</v>
      </c>
      <c r="H44" s="28" t="str">
        <f t="shared" si="1"/>
        <v>OK - Oklahoma</v>
      </c>
      <c r="I44" s="16"/>
    </row>
    <row r="45" spans="1:9" ht="11.25">
      <c r="A45" s="20" t="s">
        <v>2609</v>
      </c>
      <c r="B45" s="20" t="s">
        <v>2610</v>
      </c>
      <c r="C45" s="24" t="str">
        <f t="shared" si="0"/>
        <v>CH - Switzerland</v>
      </c>
      <c r="F45" s="13" t="s">
        <v>3860</v>
      </c>
      <c r="G45" s="14" t="s">
        <v>5617</v>
      </c>
      <c r="H45" s="28" t="str">
        <f t="shared" si="1"/>
        <v>OR - Oregon</v>
      </c>
      <c r="I45" s="16"/>
    </row>
    <row r="46" spans="1:9" ht="22.5">
      <c r="A46" s="20" t="s">
        <v>2611</v>
      </c>
      <c r="B46" s="20" t="s">
        <v>5269</v>
      </c>
      <c r="C46" s="24" t="str">
        <f t="shared" si="0"/>
        <v>CI - Cote Divoire</v>
      </c>
      <c r="F46" s="13" t="s">
        <v>3862</v>
      </c>
      <c r="G46" s="14" t="s">
        <v>1762</v>
      </c>
      <c r="H46" s="28" t="str">
        <f t="shared" si="1"/>
        <v>PA - Pennsylvania</v>
      </c>
      <c r="I46" s="16"/>
    </row>
    <row r="47" spans="1:9" ht="11.25">
      <c r="A47" s="20" t="s">
        <v>2612</v>
      </c>
      <c r="B47" s="20" t="s">
        <v>2613</v>
      </c>
      <c r="C47" s="24" t="str">
        <f t="shared" si="0"/>
        <v>CK - Cook Islands</v>
      </c>
      <c r="F47" s="13" t="s">
        <v>3863</v>
      </c>
      <c r="G47" s="14" t="s">
        <v>5616</v>
      </c>
      <c r="H47" s="28" t="str">
        <f t="shared" si="1"/>
        <v>PR - Puerto Rico</v>
      </c>
      <c r="I47" s="16"/>
    </row>
    <row r="48" spans="1:9" ht="11.25">
      <c r="A48" s="20" t="s">
        <v>2614</v>
      </c>
      <c r="B48" s="20" t="s">
        <v>2615</v>
      </c>
      <c r="C48" s="24" t="str">
        <f t="shared" si="0"/>
        <v>CL - Chile</v>
      </c>
      <c r="F48" s="13" t="s">
        <v>3861</v>
      </c>
      <c r="G48" s="14" t="s">
        <v>3398</v>
      </c>
      <c r="H48" s="28" t="str">
        <f t="shared" si="1"/>
        <v>PW - Palau</v>
      </c>
      <c r="I48" s="16"/>
    </row>
    <row r="49" spans="1:9" ht="22.5">
      <c r="A49" s="20" t="s">
        <v>2616</v>
      </c>
      <c r="B49" s="20" t="s">
        <v>2617</v>
      </c>
      <c r="C49" s="24" t="str">
        <f t="shared" si="0"/>
        <v>CM - Cameroon</v>
      </c>
      <c r="F49" s="13" t="s">
        <v>3864</v>
      </c>
      <c r="G49" s="14" t="s">
        <v>3386</v>
      </c>
      <c r="H49" s="28" t="str">
        <f t="shared" si="1"/>
        <v>RI - Rhode Island</v>
      </c>
      <c r="I49" s="16"/>
    </row>
    <row r="50" spans="1:9" ht="22.5">
      <c r="A50" s="20" t="s">
        <v>2618</v>
      </c>
      <c r="B50" s="20" t="s">
        <v>2619</v>
      </c>
      <c r="C50" s="24" t="str">
        <f t="shared" si="0"/>
        <v>CN - China</v>
      </c>
      <c r="F50" s="13" t="s">
        <v>3865</v>
      </c>
      <c r="G50" s="14" t="s">
        <v>5613</v>
      </c>
      <c r="H50" s="28" t="str">
        <f t="shared" si="1"/>
        <v>SC - South Carolina</v>
      </c>
      <c r="I50" s="16"/>
    </row>
    <row r="51" spans="1:9" ht="22.5">
      <c r="A51" s="20" t="s">
        <v>4127</v>
      </c>
      <c r="B51" s="20" t="s">
        <v>2620</v>
      </c>
      <c r="C51" s="24" t="str">
        <f t="shared" si="0"/>
        <v>CO - Colombia</v>
      </c>
      <c r="F51" s="13" t="s">
        <v>3866</v>
      </c>
      <c r="G51" s="14" t="s">
        <v>3389</v>
      </c>
      <c r="H51" s="28" t="str">
        <f t="shared" si="1"/>
        <v>SD - South Dakota</v>
      </c>
      <c r="I51" s="16"/>
    </row>
    <row r="52" spans="1:9" ht="11.25">
      <c r="A52" s="20" t="s">
        <v>2621</v>
      </c>
      <c r="B52" s="20" t="s">
        <v>2622</v>
      </c>
      <c r="C52" s="24" t="str">
        <f t="shared" si="0"/>
        <v>CR - Costa Rica</v>
      </c>
      <c r="F52" s="13" t="s">
        <v>3867</v>
      </c>
      <c r="G52" s="14" t="s">
        <v>5606</v>
      </c>
      <c r="H52" s="28" t="str">
        <f t="shared" si="1"/>
        <v>TN - Tennessee</v>
      </c>
      <c r="I52" s="16"/>
    </row>
    <row r="53" spans="1:9" ht="11.25">
      <c r="A53" s="20" t="s">
        <v>2623</v>
      </c>
      <c r="B53" s="20" t="s">
        <v>2624</v>
      </c>
      <c r="C53" s="24" t="str">
        <f t="shared" si="0"/>
        <v>CU - Cuba</v>
      </c>
      <c r="F53" s="13" t="s">
        <v>3868</v>
      </c>
      <c r="G53" s="14" t="s">
        <v>4765</v>
      </c>
      <c r="H53" s="28" t="str">
        <f t="shared" si="1"/>
        <v>TX - Texas</v>
      </c>
      <c r="I53" s="16"/>
    </row>
    <row r="54" spans="1:9" ht="33.75">
      <c r="A54" s="20" t="s">
        <v>2625</v>
      </c>
      <c r="B54" s="20" t="s">
        <v>2626</v>
      </c>
      <c r="C54" s="24" t="str">
        <f t="shared" si="0"/>
        <v>CV - Cape Verde</v>
      </c>
      <c r="F54" s="13" t="s">
        <v>3454</v>
      </c>
      <c r="G54" s="14" t="s">
        <v>4772</v>
      </c>
      <c r="H54" s="28" t="str">
        <f t="shared" si="1"/>
        <v>UM - Minor Outlying Islands</v>
      </c>
      <c r="I54" s="16"/>
    </row>
    <row r="55" spans="1:9" ht="11.25">
      <c r="A55" s="20" t="s">
        <v>2627</v>
      </c>
      <c r="B55" s="20" t="s">
        <v>2628</v>
      </c>
      <c r="C55" s="24" t="str">
        <f t="shared" si="0"/>
        <v>CX - Christmas Island</v>
      </c>
      <c r="F55" s="13" t="s">
        <v>3869</v>
      </c>
      <c r="G55" s="14" t="s">
        <v>3377</v>
      </c>
      <c r="H55" s="28" t="str">
        <f t="shared" si="1"/>
        <v>UT - Utah</v>
      </c>
      <c r="I55" s="16"/>
    </row>
    <row r="56" spans="1:9" ht="11.25">
      <c r="A56" s="20" t="s">
        <v>2629</v>
      </c>
      <c r="B56" s="20" t="s">
        <v>2630</v>
      </c>
      <c r="C56" s="24" t="str">
        <f t="shared" si="0"/>
        <v>CY - Cyprus</v>
      </c>
      <c r="F56" s="13" t="s">
        <v>3872</v>
      </c>
      <c r="G56" s="14" t="s">
        <v>5601</v>
      </c>
      <c r="H56" s="28" t="str">
        <f t="shared" si="1"/>
        <v>VA - Virginia</v>
      </c>
      <c r="I56" s="16"/>
    </row>
    <row r="57" spans="1:9" ht="33.75">
      <c r="A57" s="20" t="s">
        <v>2631</v>
      </c>
      <c r="B57" s="20" t="s">
        <v>2632</v>
      </c>
      <c r="C57" s="24" t="str">
        <f t="shared" si="0"/>
        <v>CZ - Czech Republic</v>
      </c>
      <c r="F57" s="13" t="s">
        <v>3871</v>
      </c>
      <c r="G57" s="14" t="s">
        <v>3455</v>
      </c>
      <c r="H57" s="28" t="str">
        <f t="shared" si="1"/>
        <v>VI - Virgin Islands of the U.S.</v>
      </c>
      <c r="I57" s="16"/>
    </row>
    <row r="58" spans="1:9" ht="11.25">
      <c r="A58" s="20" t="s">
        <v>4129</v>
      </c>
      <c r="B58" s="20" t="s">
        <v>2633</v>
      </c>
      <c r="C58" s="24" t="str">
        <f t="shared" si="0"/>
        <v>DE - Germany</v>
      </c>
      <c r="F58" s="13" t="s">
        <v>3870</v>
      </c>
      <c r="G58" s="14" t="s">
        <v>3392</v>
      </c>
      <c r="H58" s="28" t="str">
        <f t="shared" si="1"/>
        <v>VT - Vermont</v>
      </c>
      <c r="I58" s="16"/>
    </row>
    <row r="59" spans="1:9" ht="11.25">
      <c r="A59" s="20" t="s">
        <v>2634</v>
      </c>
      <c r="B59" s="20" t="s">
        <v>2635</v>
      </c>
      <c r="C59" s="24" t="str">
        <f t="shared" si="0"/>
        <v>DJ - Djibouti</v>
      </c>
      <c r="F59" s="13" t="s">
        <v>3873</v>
      </c>
      <c r="G59" s="14" t="s">
        <v>5602</v>
      </c>
      <c r="H59" s="28" t="str">
        <f t="shared" si="1"/>
        <v>WA - Washington</v>
      </c>
      <c r="I59" s="16"/>
    </row>
    <row r="60" spans="1:9" ht="11.25">
      <c r="A60" s="20" t="s">
        <v>2636</v>
      </c>
      <c r="B60" s="20" t="s">
        <v>2637</v>
      </c>
      <c r="C60" s="24" t="str">
        <f t="shared" si="0"/>
        <v>DK - Denmark</v>
      </c>
      <c r="F60" s="13" t="s">
        <v>3875</v>
      </c>
      <c r="G60" s="14" t="s">
        <v>5609</v>
      </c>
      <c r="H60" s="28" t="str">
        <f t="shared" si="1"/>
        <v>WI - Wisconsin</v>
      </c>
      <c r="I60" s="16"/>
    </row>
    <row r="61" spans="1:9" ht="22.5">
      <c r="A61" s="20" t="s">
        <v>2638</v>
      </c>
      <c r="B61" s="20" t="s">
        <v>2639</v>
      </c>
      <c r="C61" s="24" t="str">
        <f t="shared" si="0"/>
        <v>DM - Dominica</v>
      </c>
      <c r="F61" s="13" t="s">
        <v>3874</v>
      </c>
      <c r="G61" s="14" t="s">
        <v>3380</v>
      </c>
      <c r="H61" s="28" t="str">
        <f t="shared" si="1"/>
        <v>WV - West Virginia</v>
      </c>
      <c r="I61" s="16"/>
    </row>
    <row r="62" spans="1:9" ht="11.25">
      <c r="A62" s="20" t="s">
        <v>2640</v>
      </c>
      <c r="B62" s="20" t="s">
        <v>2641</v>
      </c>
      <c r="C62" s="24" t="str">
        <f t="shared" si="0"/>
        <v>DO - Dominican Republic</v>
      </c>
      <c r="F62" s="13" t="s">
        <v>3876</v>
      </c>
      <c r="G62" s="14" t="s">
        <v>3394</v>
      </c>
      <c r="H62" s="28" t="str">
        <f t="shared" si="1"/>
        <v>WY - Wyoming</v>
      </c>
      <c r="I62" s="16"/>
    </row>
    <row r="63" spans="1:3" ht="11.25">
      <c r="A63" s="20" t="s">
        <v>2642</v>
      </c>
      <c r="B63" s="20" t="s">
        <v>2643</v>
      </c>
      <c r="C63" s="24" t="str">
        <f t="shared" si="0"/>
        <v>DZ - Algeria</v>
      </c>
    </row>
    <row r="64" spans="1:3" ht="11.25">
      <c r="A64" s="20" t="s">
        <v>2644</v>
      </c>
      <c r="B64" s="20" t="s">
        <v>2645</v>
      </c>
      <c r="C64" s="24" t="str">
        <f t="shared" si="0"/>
        <v>EC - Ecuador</v>
      </c>
    </row>
    <row r="65" spans="1:3" ht="11.25">
      <c r="A65" s="20" t="s">
        <v>2646</v>
      </c>
      <c r="B65" s="20" t="s">
        <v>2647</v>
      </c>
      <c r="C65" s="24" t="str">
        <f t="shared" si="0"/>
        <v>EE - Estonia</v>
      </c>
    </row>
    <row r="66" spans="1:3" ht="11.25">
      <c r="A66" s="20" t="s">
        <v>2648</v>
      </c>
      <c r="B66" s="20" t="s">
        <v>2649</v>
      </c>
      <c r="C66" s="24" t="str">
        <f t="shared" si="0"/>
        <v>EG - Egypt</v>
      </c>
    </row>
    <row r="67" spans="1:3" ht="11.25">
      <c r="A67" s="20" t="s">
        <v>2650</v>
      </c>
      <c r="B67" s="20" t="s">
        <v>2651</v>
      </c>
      <c r="C67" s="24" t="str">
        <f aca="true" t="shared" si="2" ref="C67:C130">A67&amp;" - "&amp;B67</f>
        <v>EH - Western Sahara</v>
      </c>
    </row>
    <row r="68" spans="1:3" ht="11.25">
      <c r="A68" s="20" t="s">
        <v>1202</v>
      </c>
      <c r="B68" s="20" t="s">
        <v>1203</v>
      </c>
      <c r="C68" s="24" t="str">
        <f t="shared" si="2"/>
        <v>ER - Eritrea</v>
      </c>
    </row>
    <row r="69" spans="1:3" ht="11.25">
      <c r="A69" s="20" t="s">
        <v>1204</v>
      </c>
      <c r="B69" s="20" t="s">
        <v>1205</v>
      </c>
      <c r="C69" s="24" t="str">
        <f t="shared" si="2"/>
        <v>ES - Spain</v>
      </c>
    </row>
    <row r="70" spans="1:3" ht="11.25">
      <c r="A70" s="20" t="s">
        <v>1206</v>
      </c>
      <c r="B70" s="20" t="s">
        <v>1207</v>
      </c>
      <c r="C70" s="24" t="str">
        <f t="shared" si="2"/>
        <v>ET - Ethiopia</v>
      </c>
    </row>
    <row r="71" spans="1:3" ht="11.25">
      <c r="A71" s="20" t="s">
        <v>1208</v>
      </c>
      <c r="B71" s="20" t="s">
        <v>1209</v>
      </c>
      <c r="C71" s="24" t="str">
        <f t="shared" si="2"/>
        <v>FI - Finland</v>
      </c>
    </row>
    <row r="72" spans="1:3" ht="11.25">
      <c r="A72" s="20" t="s">
        <v>1210</v>
      </c>
      <c r="B72" s="20" t="s">
        <v>1211</v>
      </c>
      <c r="C72" s="24" t="str">
        <f t="shared" si="2"/>
        <v>FJ - Fiji</v>
      </c>
    </row>
    <row r="73" spans="1:3" ht="11.25">
      <c r="A73" s="20" t="s">
        <v>1212</v>
      </c>
      <c r="B73" s="20" t="s">
        <v>1213</v>
      </c>
      <c r="C73" s="24" t="str">
        <f t="shared" si="2"/>
        <v>FK - Falkland Islands (Malvinas)</v>
      </c>
    </row>
    <row r="74" spans="1:3" ht="11.25">
      <c r="A74" s="20" t="s">
        <v>4131</v>
      </c>
      <c r="B74" s="20" t="s">
        <v>1214</v>
      </c>
      <c r="C74" s="24" t="str">
        <f t="shared" si="2"/>
        <v>FM - Micronesia, Federated States of</v>
      </c>
    </row>
    <row r="75" spans="1:3" ht="11.25">
      <c r="A75" s="20" t="s">
        <v>1215</v>
      </c>
      <c r="B75" s="20" t="s">
        <v>1216</v>
      </c>
      <c r="C75" s="24" t="str">
        <f t="shared" si="2"/>
        <v>FO - Faroe Islands</v>
      </c>
    </row>
    <row r="76" spans="1:3" ht="11.25">
      <c r="A76" s="20" t="s">
        <v>1217</v>
      </c>
      <c r="B76" s="20" t="s">
        <v>1218</v>
      </c>
      <c r="C76" s="24" t="str">
        <f t="shared" si="2"/>
        <v>FR - France</v>
      </c>
    </row>
    <row r="77" spans="1:3" ht="11.25">
      <c r="A77" s="20" t="s">
        <v>4133</v>
      </c>
      <c r="B77" s="20" t="s">
        <v>1219</v>
      </c>
      <c r="C77" s="24" t="str">
        <f t="shared" si="2"/>
        <v>GA - Gabon</v>
      </c>
    </row>
    <row r="78" spans="1:3" ht="11.25">
      <c r="A78" s="20" t="s">
        <v>1220</v>
      </c>
      <c r="B78" s="20" t="s">
        <v>1221</v>
      </c>
      <c r="C78" s="24" t="str">
        <f t="shared" si="2"/>
        <v>GB - United Kingdom</v>
      </c>
    </row>
    <row r="79" spans="1:3" ht="11.25">
      <c r="A79" s="20" t="s">
        <v>1222</v>
      </c>
      <c r="B79" s="20" t="s">
        <v>1223</v>
      </c>
      <c r="C79" s="24" t="str">
        <f t="shared" si="2"/>
        <v>GD - Grenada</v>
      </c>
    </row>
    <row r="80" spans="1:3" ht="11.25">
      <c r="A80" s="20" t="s">
        <v>1224</v>
      </c>
      <c r="B80" s="20" t="s">
        <v>1765</v>
      </c>
      <c r="C80" s="24" t="str">
        <f t="shared" si="2"/>
        <v>GE - Georgia</v>
      </c>
    </row>
    <row r="81" spans="1:3" ht="11.25">
      <c r="A81" s="20" t="s">
        <v>1225</v>
      </c>
      <c r="B81" s="20" t="s">
        <v>1226</v>
      </c>
      <c r="C81" s="24" t="str">
        <f t="shared" si="2"/>
        <v>GF - French Guiana</v>
      </c>
    </row>
    <row r="82" spans="1:3" ht="11.25">
      <c r="A82" s="20" t="s">
        <v>1227</v>
      </c>
      <c r="B82" s="20" t="s">
        <v>1228</v>
      </c>
      <c r="C82" s="24" t="str">
        <f t="shared" si="2"/>
        <v>GG - Guernsey</v>
      </c>
    </row>
    <row r="83" spans="1:3" ht="11.25">
      <c r="A83" s="20" t="s">
        <v>1229</v>
      </c>
      <c r="B83" s="20" t="s">
        <v>1230</v>
      </c>
      <c r="C83" s="24" t="str">
        <f t="shared" si="2"/>
        <v>GH - Ghana</v>
      </c>
    </row>
    <row r="84" spans="1:3" ht="11.25">
      <c r="A84" s="20" t="s">
        <v>1231</v>
      </c>
      <c r="B84" s="20" t="s">
        <v>1232</v>
      </c>
      <c r="C84" s="24" t="str">
        <f t="shared" si="2"/>
        <v>GI - Gibraltar</v>
      </c>
    </row>
    <row r="85" spans="1:3" ht="11.25">
      <c r="A85" s="20" t="s">
        <v>1233</v>
      </c>
      <c r="B85" s="20" t="s">
        <v>1234</v>
      </c>
      <c r="C85" s="24" t="str">
        <f t="shared" si="2"/>
        <v>GL - Greenland</v>
      </c>
    </row>
    <row r="86" spans="1:3" ht="11.25">
      <c r="A86" s="20" t="s">
        <v>1235</v>
      </c>
      <c r="B86" s="20" t="s">
        <v>1236</v>
      </c>
      <c r="C86" s="24" t="str">
        <f t="shared" si="2"/>
        <v>GM - Gambia</v>
      </c>
    </row>
    <row r="87" spans="1:3" ht="11.25">
      <c r="A87" s="20" t="s">
        <v>1237</v>
      </c>
      <c r="B87" s="20" t="s">
        <v>1238</v>
      </c>
      <c r="C87" s="24" t="str">
        <f t="shared" si="2"/>
        <v>GN - Guinea</v>
      </c>
    </row>
    <row r="88" spans="1:3" ht="11.25">
      <c r="A88" s="20" t="s">
        <v>1239</v>
      </c>
      <c r="B88" s="20" t="s">
        <v>1240</v>
      </c>
      <c r="C88" s="24" t="str">
        <f t="shared" si="2"/>
        <v>GP - Guadeloupe</v>
      </c>
    </row>
    <row r="89" spans="1:3" ht="11.25">
      <c r="A89" s="20" t="s">
        <v>1241</v>
      </c>
      <c r="B89" s="20" t="s">
        <v>1242</v>
      </c>
      <c r="C89" s="24" t="str">
        <f t="shared" si="2"/>
        <v>GQ - Equatorial Guinea</v>
      </c>
    </row>
    <row r="90" spans="1:3" ht="11.25">
      <c r="A90" s="20" t="s">
        <v>1243</v>
      </c>
      <c r="B90" s="20" t="s">
        <v>1244</v>
      </c>
      <c r="C90" s="24" t="str">
        <f t="shared" si="2"/>
        <v>GR - Greece</v>
      </c>
    </row>
    <row r="91" spans="1:3" ht="11.25">
      <c r="A91" s="20" t="s">
        <v>1245</v>
      </c>
      <c r="B91" s="20" t="s">
        <v>1246</v>
      </c>
      <c r="C91" s="24" t="str">
        <f t="shared" si="2"/>
        <v>GS - South Georgia and the South Sandwich Islands</v>
      </c>
    </row>
    <row r="92" spans="1:3" ht="11.25">
      <c r="A92" s="20" t="s">
        <v>1247</v>
      </c>
      <c r="B92" s="20" t="s">
        <v>1248</v>
      </c>
      <c r="C92" s="24" t="str">
        <f t="shared" si="2"/>
        <v>GT - Guatemala</v>
      </c>
    </row>
    <row r="93" spans="1:3" ht="11.25">
      <c r="A93" s="20" t="s">
        <v>4134</v>
      </c>
      <c r="B93" s="20" t="s">
        <v>3395</v>
      </c>
      <c r="C93" s="24" t="str">
        <f t="shared" si="2"/>
        <v>GU - Guam</v>
      </c>
    </row>
    <row r="94" spans="1:3" ht="11.25">
      <c r="A94" s="20" t="s">
        <v>1249</v>
      </c>
      <c r="B94" s="20" t="s">
        <v>1250</v>
      </c>
      <c r="C94" s="24" t="str">
        <f t="shared" si="2"/>
        <v>GW - Guinea-Bissau</v>
      </c>
    </row>
    <row r="95" spans="1:3" ht="11.25">
      <c r="A95" s="20" t="s">
        <v>1251</v>
      </c>
      <c r="B95" s="20" t="s">
        <v>1252</v>
      </c>
      <c r="C95" s="24" t="str">
        <f t="shared" si="2"/>
        <v>GY - Guyana</v>
      </c>
    </row>
    <row r="96" spans="1:3" ht="11.25">
      <c r="A96" s="20" t="s">
        <v>1253</v>
      </c>
      <c r="B96" s="20" t="s">
        <v>1254</v>
      </c>
      <c r="C96" s="24" t="str">
        <f t="shared" si="2"/>
        <v>HK - Hong Kong</v>
      </c>
    </row>
    <row r="97" spans="1:3" ht="11.25">
      <c r="A97" s="20" t="s">
        <v>1255</v>
      </c>
      <c r="B97" s="20" t="s">
        <v>1256</v>
      </c>
      <c r="C97" s="24" t="str">
        <f t="shared" si="2"/>
        <v>HM - Heard Island and McDonald Islands</v>
      </c>
    </row>
    <row r="98" spans="1:3" ht="11.25">
      <c r="A98" s="20" t="s">
        <v>1257</v>
      </c>
      <c r="B98" s="20" t="s">
        <v>1258</v>
      </c>
      <c r="C98" s="24" t="str">
        <f t="shared" si="2"/>
        <v>HN - Honduras</v>
      </c>
    </row>
    <row r="99" spans="1:3" ht="11.25">
      <c r="A99" s="20" t="s">
        <v>1259</v>
      </c>
      <c r="B99" s="20" t="s">
        <v>1260</v>
      </c>
      <c r="C99" s="24" t="str">
        <f t="shared" si="2"/>
        <v>HR - Croatia</v>
      </c>
    </row>
    <row r="100" spans="1:3" ht="11.25">
      <c r="A100" s="20" t="s">
        <v>1261</v>
      </c>
      <c r="B100" s="20" t="s">
        <v>1262</v>
      </c>
      <c r="C100" s="24" t="str">
        <f t="shared" si="2"/>
        <v>HT - Haiti</v>
      </c>
    </row>
    <row r="101" spans="1:3" ht="11.25">
      <c r="A101" s="20" t="s">
        <v>1263</v>
      </c>
      <c r="B101" s="20" t="s">
        <v>1264</v>
      </c>
      <c r="C101" s="24" t="str">
        <f t="shared" si="2"/>
        <v>HU - Hungary</v>
      </c>
    </row>
    <row r="102" spans="1:3" ht="11.25">
      <c r="A102" s="20" t="s">
        <v>4136</v>
      </c>
      <c r="B102" s="20" t="s">
        <v>1265</v>
      </c>
      <c r="C102" s="24" t="str">
        <f t="shared" si="2"/>
        <v>ID - Indonesia</v>
      </c>
    </row>
    <row r="103" spans="1:3" ht="11.25">
      <c r="A103" s="20" t="s">
        <v>1266</v>
      </c>
      <c r="B103" s="20" t="s">
        <v>1267</v>
      </c>
      <c r="C103" s="24" t="str">
        <f t="shared" si="2"/>
        <v>IE - Ireland</v>
      </c>
    </row>
    <row r="104" spans="1:3" ht="11.25">
      <c r="A104" s="20" t="s">
        <v>4137</v>
      </c>
      <c r="B104" s="20" t="s">
        <v>1268</v>
      </c>
      <c r="C104" s="24" t="str">
        <f t="shared" si="2"/>
        <v>IL - Israel</v>
      </c>
    </row>
    <row r="105" spans="1:3" ht="11.25">
      <c r="A105" s="20" t="s">
        <v>1269</v>
      </c>
      <c r="B105" s="20" t="s">
        <v>1270</v>
      </c>
      <c r="C105" s="24" t="str">
        <f t="shared" si="2"/>
        <v>IM - Isle of Man</v>
      </c>
    </row>
    <row r="106" spans="1:3" ht="11.25">
      <c r="A106" s="20" t="s">
        <v>4138</v>
      </c>
      <c r="B106" s="20" t="s">
        <v>1271</v>
      </c>
      <c r="C106" s="24" t="str">
        <f t="shared" si="2"/>
        <v>IN - India</v>
      </c>
    </row>
    <row r="107" spans="1:3" ht="11.25">
      <c r="A107" s="20" t="s">
        <v>1272</v>
      </c>
      <c r="B107" s="20" t="s">
        <v>1273</v>
      </c>
      <c r="C107" s="24" t="str">
        <f t="shared" si="2"/>
        <v>IO - British Indian Ocean Territory</v>
      </c>
    </row>
    <row r="108" spans="1:3" ht="11.25">
      <c r="A108" s="20" t="s">
        <v>1274</v>
      </c>
      <c r="B108" s="20" t="s">
        <v>1275</v>
      </c>
      <c r="C108" s="24" t="str">
        <f t="shared" si="2"/>
        <v>IQ - Iraq</v>
      </c>
    </row>
    <row r="109" spans="1:3" ht="11.25">
      <c r="A109" s="20" t="s">
        <v>1276</v>
      </c>
      <c r="B109" s="20" t="s">
        <v>1277</v>
      </c>
      <c r="C109" s="24" t="str">
        <f t="shared" si="2"/>
        <v>IR - Iran, Islamic Republic of</v>
      </c>
    </row>
    <row r="110" spans="1:3" ht="11.25">
      <c r="A110" s="20" t="s">
        <v>1278</v>
      </c>
      <c r="B110" s="20" t="s">
        <v>1279</v>
      </c>
      <c r="C110" s="24" t="str">
        <f t="shared" si="2"/>
        <v>IS - Iceland</v>
      </c>
    </row>
    <row r="111" spans="1:3" ht="11.25">
      <c r="A111" s="20" t="s">
        <v>1280</v>
      </c>
      <c r="B111" s="20" t="s">
        <v>1281</v>
      </c>
      <c r="C111" s="24" t="str">
        <f t="shared" si="2"/>
        <v>IT - Italy</v>
      </c>
    </row>
    <row r="112" spans="1:3" ht="11.25">
      <c r="A112" s="20" t="s">
        <v>1282</v>
      </c>
      <c r="B112" s="20" t="s">
        <v>1283</v>
      </c>
      <c r="C112" s="24" t="str">
        <f t="shared" si="2"/>
        <v>JE - Jersey</v>
      </c>
    </row>
    <row r="113" spans="1:3" ht="11.25">
      <c r="A113" s="20" t="s">
        <v>1284</v>
      </c>
      <c r="B113" s="20" t="s">
        <v>1285</v>
      </c>
      <c r="C113" s="24" t="str">
        <f t="shared" si="2"/>
        <v>JM - Jamaica</v>
      </c>
    </row>
    <row r="114" spans="1:3" ht="11.25">
      <c r="A114" s="20" t="s">
        <v>1286</v>
      </c>
      <c r="B114" s="20" t="s">
        <v>1287</v>
      </c>
      <c r="C114" s="24" t="str">
        <f t="shared" si="2"/>
        <v>JO - Jordan</v>
      </c>
    </row>
    <row r="115" spans="1:3" ht="11.25">
      <c r="A115" s="20" t="s">
        <v>1288</v>
      </c>
      <c r="B115" s="20" t="s">
        <v>1289</v>
      </c>
      <c r="C115" s="24" t="str">
        <f t="shared" si="2"/>
        <v>JP - Japan</v>
      </c>
    </row>
    <row r="116" spans="1:3" ht="11.25">
      <c r="A116" s="20" t="s">
        <v>1290</v>
      </c>
      <c r="B116" s="20" t="s">
        <v>1291</v>
      </c>
      <c r="C116" s="24" t="str">
        <f t="shared" si="2"/>
        <v>KE - Kenya</v>
      </c>
    </row>
    <row r="117" spans="1:3" ht="11.25">
      <c r="A117" s="20" t="s">
        <v>1292</v>
      </c>
      <c r="B117" s="20" t="s">
        <v>1293</v>
      </c>
      <c r="C117" s="24" t="str">
        <f t="shared" si="2"/>
        <v>KG - Kyrgyzstan</v>
      </c>
    </row>
    <row r="118" spans="1:3" ht="11.25">
      <c r="A118" s="20" t="s">
        <v>1294</v>
      </c>
      <c r="B118" s="20" t="s">
        <v>1295</v>
      </c>
      <c r="C118" s="24" t="str">
        <f t="shared" si="2"/>
        <v>KH - Cambodia</v>
      </c>
    </row>
    <row r="119" spans="1:3" ht="11.25">
      <c r="A119" s="20" t="s">
        <v>1296</v>
      </c>
      <c r="B119" s="20" t="s">
        <v>1297</v>
      </c>
      <c r="C119" s="24" t="str">
        <f t="shared" si="2"/>
        <v>KI - Kiribati</v>
      </c>
    </row>
    <row r="120" spans="1:3" ht="11.25">
      <c r="A120" s="20" t="s">
        <v>1298</v>
      </c>
      <c r="B120" s="20" t="s">
        <v>1299</v>
      </c>
      <c r="C120" s="24" t="str">
        <f t="shared" si="2"/>
        <v>KM - Comoros</v>
      </c>
    </row>
    <row r="121" spans="1:3" ht="11.25">
      <c r="A121" s="20" t="s">
        <v>1300</v>
      </c>
      <c r="B121" s="20" t="s">
        <v>1301</v>
      </c>
      <c r="C121" s="24" t="str">
        <f t="shared" si="2"/>
        <v>KN - Saint Kitts and Nevis</v>
      </c>
    </row>
    <row r="122" spans="1:3" ht="11.25">
      <c r="A122" s="20" t="s">
        <v>1302</v>
      </c>
      <c r="B122" s="20" t="s">
        <v>5271</v>
      </c>
      <c r="C122" s="24" t="str">
        <f t="shared" si="2"/>
        <v>KP - Korea, Democratic Peoples Republic of</v>
      </c>
    </row>
    <row r="123" spans="1:3" ht="11.25">
      <c r="A123" s="20" t="s">
        <v>1303</v>
      </c>
      <c r="B123" s="20" t="s">
        <v>1304</v>
      </c>
      <c r="C123" s="24" t="str">
        <f t="shared" si="2"/>
        <v>KR - Korea, Republic of</v>
      </c>
    </row>
    <row r="124" spans="1:3" ht="11.25">
      <c r="A124" s="20" t="s">
        <v>1305</v>
      </c>
      <c r="B124" s="20" t="s">
        <v>1306</v>
      </c>
      <c r="C124" s="24" t="str">
        <f t="shared" si="2"/>
        <v>KW - Kuwait</v>
      </c>
    </row>
    <row r="125" spans="1:3" ht="11.25">
      <c r="A125" s="20" t="s">
        <v>915</v>
      </c>
      <c r="B125" s="20" t="s">
        <v>1307</v>
      </c>
      <c r="C125" s="24" t="str">
        <f t="shared" si="2"/>
        <v>KY - Cayman Islands</v>
      </c>
    </row>
    <row r="126" spans="1:3" ht="11.25">
      <c r="A126" s="20" t="s">
        <v>1308</v>
      </c>
      <c r="B126" s="20" t="s">
        <v>1309</v>
      </c>
      <c r="C126" s="24" t="str">
        <f t="shared" si="2"/>
        <v>KZ - Kazakhstan</v>
      </c>
    </row>
    <row r="127" spans="1:3" ht="11.25">
      <c r="A127" s="20" t="s">
        <v>2178</v>
      </c>
      <c r="B127" s="20" t="s">
        <v>5270</v>
      </c>
      <c r="C127" s="24" t="str">
        <f t="shared" si="2"/>
        <v>LA - Lao Peoples Democratic Republic</v>
      </c>
    </row>
    <row r="128" spans="1:3" ht="11.25">
      <c r="A128" s="20" t="s">
        <v>1310</v>
      </c>
      <c r="B128" s="20" t="s">
        <v>1311</v>
      </c>
      <c r="C128" s="24" t="str">
        <f t="shared" si="2"/>
        <v>LB - Lebanon</v>
      </c>
    </row>
    <row r="129" spans="1:3" ht="11.25">
      <c r="A129" s="20" t="s">
        <v>1312</v>
      </c>
      <c r="B129" s="20" t="s">
        <v>1313</v>
      </c>
      <c r="C129" s="24" t="str">
        <f t="shared" si="2"/>
        <v>LC - Saint Lucia</v>
      </c>
    </row>
    <row r="130" spans="1:3" ht="11.25">
      <c r="A130" s="20" t="s">
        <v>1314</v>
      </c>
      <c r="B130" s="20" t="s">
        <v>1315</v>
      </c>
      <c r="C130" s="24" t="str">
        <f t="shared" si="2"/>
        <v>LI - Liechtenstein</v>
      </c>
    </row>
    <row r="131" spans="1:3" ht="11.25">
      <c r="A131" s="20" t="s">
        <v>1316</v>
      </c>
      <c r="B131" s="20" t="s">
        <v>1317</v>
      </c>
      <c r="C131" s="24" t="str">
        <f aca="true" t="shared" si="3" ref="C131:C194">A131&amp;" - "&amp;B131</f>
        <v>LK - Sri Lanka</v>
      </c>
    </row>
    <row r="132" spans="1:3" ht="11.25">
      <c r="A132" s="20" t="s">
        <v>1318</v>
      </c>
      <c r="B132" s="20" t="s">
        <v>1319</v>
      </c>
      <c r="C132" s="24" t="str">
        <f t="shared" si="3"/>
        <v>LR - Liberia</v>
      </c>
    </row>
    <row r="133" spans="1:3" ht="11.25">
      <c r="A133" s="20" t="s">
        <v>1320</v>
      </c>
      <c r="B133" s="20" t="s">
        <v>1321</v>
      </c>
      <c r="C133" s="24" t="str">
        <f t="shared" si="3"/>
        <v>LS - Lesotho</v>
      </c>
    </row>
    <row r="134" spans="1:3" ht="11.25">
      <c r="A134" s="20" t="s">
        <v>1322</v>
      </c>
      <c r="B134" s="20" t="s">
        <v>1323</v>
      </c>
      <c r="C134" s="24" t="str">
        <f t="shared" si="3"/>
        <v>LT - Lithuania</v>
      </c>
    </row>
    <row r="135" spans="1:3" ht="11.25">
      <c r="A135" s="20" t="s">
        <v>1324</v>
      </c>
      <c r="B135" s="20" t="s">
        <v>5523</v>
      </c>
      <c r="C135" s="24" t="str">
        <f t="shared" si="3"/>
        <v>LU - Luxembourg</v>
      </c>
    </row>
    <row r="136" spans="1:3" ht="11.25">
      <c r="A136" s="20" t="s">
        <v>5524</v>
      </c>
      <c r="B136" s="20" t="s">
        <v>5525</v>
      </c>
      <c r="C136" s="24" t="str">
        <f t="shared" si="3"/>
        <v>LV - Latvia</v>
      </c>
    </row>
    <row r="137" spans="1:3" ht="11.25">
      <c r="A137" s="20" t="s">
        <v>5526</v>
      </c>
      <c r="B137" s="20" t="s">
        <v>5527</v>
      </c>
      <c r="C137" s="24" t="str">
        <f t="shared" si="3"/>
        <v>LY - Libyan Arab Jamahiriya</v>
      </c>
    </row>
    <row r="138" spans="1:3" ht="11.25">
      <c r="A138" s="20" t="s">
        <v>919</v>
      </c>
      <c r="B138" s="20" t="s">
        <v>5528</v>
      </c>
      <c r="C138" s="24" t="str">
        <f t="shared" si="3"/>
        <v>MA - Morocco</v>
      </c>
    </row>
    <row r="139" spans="1:3" ht="11.25">
      <c r="A139" s="20" t="s">
        <v>5529</v>
      </c>
      <c r="B139" s="20" t="s">
        <v>5530</v>
      </c>
      <c r="C139" s="24" t="str">
        <f t="shared" si="3"/>
        <v>MC - Monaco</v>
      </c>
    </row>
    <row r="140" spans="1:3" ht="11.25">
      <c r="A140" s="20" t="s">
        <v>918</v>
      </c>
      <c r="B140" s="20" t="s">
        <v>5531</v>
      </c>
      <c r="C140" s="24" t="str">
        <f t="shared" si="3"/>
        <v>MD - Moldova, Republic of</v>
      </c>
    </row>
    <row r="141" spans="1:3" ht="11.25">
      <c r="A141" s="20" t="s">
        <v>916</v>
      </c>
      <c r="B141" s="20" t="s">
        <v>5272</v>
      </c>
      <c r="C141" s="24" t="str">
        <f t="shared" si="3"/>
        <v>ME - Montenegro, Republic of</v>
      </c>
    </row>
    <row r="142" spans="1:3" ht="11.25">
      <c r="A142" s="20" t="s">
        <v>5532</v>
      </c>
      <c r="B142" s="20" t="s">
        <v>5533</v>
      </c>
      <c r="C142" s="24" t="str">
        <f t="shared" si="3"/>
        <v>MG - Madagascar</v>
      </c>
    </row>
    <row r="143" spans="1:3" ht="11.25">
      <c r="A143" s="20" t="s">
        <v>917</v>
      </c>
      <c r="B143" s="20" t="s">
        <v>3399</v>
      </c>
      <c r="C143" s="24" t="str">
        <f t="shared" si="3"/>
        <v>MH - Marshall Islands</v>
      </c>
    </row>
    <row r="144" spans="1:3" ht="11.25">
      <c r="A144" s="20" t="s">
        <v>5534</v>
      </c>
      <c r="B144" s="20" t="s">
        <v>5535</v>
      </c>
      <c r="C144" s="24" t="str">
        <f t="shared" si="3"/>
        <v>MK - Macedonia, the former Yugoslav Republic of</v>
      </c>
    </row>
    <row r="145" spans="1:3" ht="11.25">
      <c r="A145" s="20" t="s">
        <v>5536</v>
      </c>
      <c r="B145" s="20" t="s">
        <v>5537</v>
      </c>
      <c r="C145" s="24" t="str">
        <f t="shared" si="3"/>
        <v>ML - Mali</v>
      </c>
    </row>
    <row r="146" spans="1:3" ht="11.25">
      <c r="A146" s="20" t="s">
        <v>5538</v>
      </c>
      <c r="B146" s="20" t="s">
        <v>5539</v>
      </c>
      <c r="C146" s="24" t="str">
        <f t="shared" si="3"/>
        <v>MM - Myanmar</v>
      </c>
    </row>
    <row r="147" spans="1:3" ht="11.25">
      <c r="A147" s="20" t="s">
        <v>921</v>
      </c>
      <c r="B147" s="20" t="s">
        <v>5540</v>
      </c>
      <c r="C147" s="24" t="str">
        <f t="shared" si="3"/>
        <v>MN - Mongolia</v>
      </c>
    </row>
    <row r="148" spans="1:3" ht="11.25">
      <c r="A148" s="20" t="s">
        <v>923</v>
      </c>
      <c r="B148" s="20" t="s">
        <v>5541</v>
      </c>
      <c r="C148" s="24" t="str">
        <f t="shared" si="3"/>
        <v>MO - Macao</v>
      </c>
    </row>
    <row r="149" spans="1:3" ht="11.25">
      <c r="A149" s="20" t="s">
        <v>3857</v>
      </c>
      <c r="B149" s="20" t="s">
        <v>3396</v>
      </c>
      <c r="C149" s="24" t="str">
        <f t="shared" si="3"/>
        <v>MP - Northern Mariana Islands</v>
      </c>
    </row>
    <row r="150" spans="1:3" ht="11.25">
      <c r="A150" s="20" t="s">
        <v>5542</v>
      </c>
      <c r="B150" s="20" t="s">
        <v>5543</v>
      </c>
      <c r="C150" s="24" t="str">
        <f t="shared" si="3"/>
        <v>MQ - Martinique</v>
      </c>
    </row>
    <row r="151" spans="1:3" ht="11.25">
      <c r="A151" s="20" t="s">
        <v>5544</v>
      </c>
      <c r="B151" s="20" t="s">
        <v>5545</v>
      </c>
      <c r="C151" s="24" t="str">
        <f t="shared" si="3"/>
        <v>MR - Mauritania</v>
      </c>
    </row>
    <row r="152" spans="1:3" ht="11.25">
      <c r="A152" s="20" t="s">
        <v>922</v>
      </c>
      <c r="B152" s="20" t="s">
        <v>5546</v>
      </c>
      <c r="C152" s="24" t="str">
        <f t="shared" si="3"/>
        <v>MS - Montserrat</v>
      </c>
    </row>
    <row r="153" spans="1:3" ht="11.25">
      <c r="A153" s="20" t="s">
        <v>924</v>
      </c>
      <c r="B153" s="20" t="s">
        <v>5547</v>
      </c>
      <c r="C153" s="24" t="str">
        <f t="shared" si="3"/>
        <v>MT - Malta</v>
      </c>
    </row>
    <row r="154" spans="1:3" ht="11.25">
      <c r="A154" s="20" t="s">
        <v>5548</v>
      </c>
      <c r="B154" s="20" t="s">
        <v>5549</v>
      </c>
      <c r="C154" s="24" t="str">
        <f t="shared" si="3"/>
        <v>MU - Mauritius</v>
      </c>
    </row>
    <row r="155" spans="1:3" ht="11.25">
      <c r="A155" s="20" t="s">
        <v>5550</v>
      </c>
      <c r="B155" s="20" t="s">
        <v>5551</v>
      </c>
      <c r="C155" s="24" t="str">
        <f t="shared" si="3"/>
        <v>MV - Maldives</v>
      </c>
    </row>
    <row r="156" spans="1:3" ht="11.25">
      <c r="A156" s="20" t="s">
        <v>5552</v>
      </c>
      <c r="B156" s="20" t="s">
        <v>5553</v>
      </c>
      <c r="C156" s="24" t="str">
        <f t="shared" si="3"/>
        <v>MW - Malawi</v>
      </c>
    </row>
    <row r="157" spans="1:3" ht="11.25">
      <c r="A157" s="20" t="s">
        <v>5554</v>
      </c>
      <c r="B157" s="20" t="s">
        <v>5555</v>
      </c>
      <c r="C157" s="24" t="str">
        <f t="shared" si="3"/>
        <v>MX - Mexico</v>
      </c>
    </row>
    <row r="158" spans="1:3" ht="11.25">
      <c r="A158" s="20" t="s">
        <v>5556</v>
      </c>
      <c r="B158" s="20" t="s">
        <v>5557</v>
      </c>
      <c r="C158" s="24" t="str">
        <f t="shared" si="3"/>
        <v>MY - Malaysia</v>
      </c>
    </row>
    <row r="159" spans="1:3" ht="11.25">
      <c r="A159" s="20" t="s">
        <v>5558</v>
      </c>
      <c r="B159" s="20" t="s">
        <v>5559</v>
      </c>
      <c r="C159" s="24" t="str">
        <f t="shared" si="3"/>
        <v>MZ - Mozambique</v>
      </c>
    </row>
    <row r="160" spans="1:3" ht="11.25">
      <c r="A160" s="20" t="s">
        <v>5560</v>
      </c>
      <c r="B160" s="20" t="s">
        <v>5561</v>
      </c>
      <c r="C160" s="24" t="str">
        <f t="shared" si="3"/>
        <v>NA - Namibia</v>
      </c>
    </row>
    <row r="161" spans="1:3" ht="11.25">
      <c r="A161" s="20" t="s">
        <v>931</v>
      </c>
      <c r="B161" s="20" t="s">
        <v>5562</v>
      </c>
      <c r="C161" s="24" t="str">
        <f t="shared" si="3"/>
        <v>NC - New Caledonia</v>
      </c>
    </row>
    <row r="162" spans="1:3" ht="11.25">
      <c r="A162" s="20" t="s">
        <v>925</v>
      </c>
      <c r="B162" s="20" t="s">
        <v>5563</v>
      </c>
      <c r="C162" s="24" t="str">
        <f t="shared" si="3"/>
        <v>NE - Niger</v>
      </c>
    </row>
    <row r="163" spans="1:3" ht="11.25">
      <c r="A163" s="20" t="s">
        <v>5564</v>
      </c>
      <c r="B163" s="20" t="s">
        <v>5565</v>
      </c>
      <c r="C163" s="24" t="str">
        <f t="shared" si="3"/>
        <v>NF - Norfolk Island</v>
      </c>
    </row>
    <row r="164" spans="1:3" ht="11.25">
      <c r="A164" s="20" t="s">
        <v>5566</v>
      </c>
      <c r="B164" s="20" t="s">
        <v>5567</v>
      </c>
      <c r="C164" s="24" t="str">
        <f t="shared" si="3"/>
        <v>NG - Nigeria</v>
      </c>
    </row>
    <row r="165" spans="1:3" ht="11.25">
      <c r="A165" s="20" t="s">
        <v>5568</v>
      </c>
      <c r="B165" s="20" t="s">
        <v>5569</v>
      </c>
      <c r="C165" s="24" t="str">
        <f t="shared" si="3"/>
        <v>NI - Nicaragua</v>
      </c>
    </row>
    <row r="166" spans="1:3" ht="11.25">
      <c r="A166" s="20" t="s">
        <v>5570</v>
      </c>
      <c r="B166" s="20" t="s">
        <v>5571</v>
      </c>
      <c r="C166" s="24" t="str">
        <f t="shared" si="3"/>
        <v>NL - Netherlands</v>
      </c>
    </row>
    <row r="167" spans="1:3" ht="11.25">
      <c r="A167" s="20" t="s">
        <v>5572</v>
      </c>
      <c r="B167" s="20" t="s">
        <v>5573</v>
      </c>
      <c r="C167" s="24" t="str">
        <f t="shared" si="3"/>
        <v>NO - Norway</v>
      </c>
    </row>
    <row r="168" spans="1:3" ht="11.25">
      <c r="A168" s="20" t="s">
        <v>5574</v>
      </c>
      <c r="B168" s="20" t="s">
        <v>5575</v>
      </c>
      <c r="C168" s="24" t="str">
        <f t="shared" si="3"/>
        <v>NP - Nepal</v>
      </c>
    </row>
    <row r="169" spans="1:3" ht="11.25">
      <c r="A169" s="20" t="s">
        <v>5576</v>
      </c>
      <c r="B169" s="20" t="s">
        <v>5577</v>
      </c>
      <c r="C169" s="24" t="str">
        <f t="shared" si="3"/>
        <v>NR - Nauru</v>
      </c>
    </row>
    <row r="170" spans="1:3" ht="11.25">
      <c r="A170" s="20" t="s">
        <v>5578</v>
      </c>
      <c r="B170" s="20" t="s">
        <v>5579</v>
      </c>
      <c r="C170" s="24" t="str">
        <f t="shared" si="3"/>
        <v>NU - Niue</v>
      </c>
    </row>
    <row r="171" spans="1:3" ht="11.25">
      <c r="A171" s="20" t="s">
        <v>5580</v>
      </c>
      <c r="B171" s="20" t="s">
        <v>5581</v>
      </c>
      <c r="C171" s="24" t="str">
        <f t="shared" si="3"/>
        <v>NZ - New Zealand</v>
      </c>
    </row>
    <row r="172" spans="1:3" ht="11.25">
      <c r="A172" s="20" t="s">
        <v>5582</v>
      </c>
      <c r="B172" s="20" t="s">
        <v>5583</v>
      </c>
      <c r="C172" s="24" t="str">
        <f t="shared" si="3"/>
        <v>OM - Oman</v>
      </c>
    </row>
    <row r="173" spans="1:3" ht="11.25">
      <c r="A173" s="20" t="s">
        <v>3862</v>
      </c>
      <c r="B173" s="20" t="s">
        <v>5584</v>
      </c>
      <c r="C173" s="24" t="str">
        <f t="shared" si="3"/>
        <v>PA - Panama</v>
      </c>
    </row>
    <row r="174" spans="1:3" ht="11.25">
      <c r="A174" s="20" t="s">
        <v>5585</v>
      </c>
      <c r="B174" s="20" t="s">
        <v>5586</v>
      </c>
      <c r="C174" s="24" t="str">
        <f t="shared" si="3"/>
        <v>PE - Peru</v>
      </c>
    </row>
    <row r="175" spans="1:3" ht="11.25">
      <c r="A175" s="20" t="s">
        <v>5587</v>
      </c>
      <c r="B175" s="20" t="s">
        <v>5588</v>
      </c>
      <c r="C175" s="24" t="str">
        <f t="shared" si="3"/>
        <v>PF - French Polynesia</v>
      </c>
    </row>
    <row r="176" spans="1:3" ht="11.25">
      <c r="A176" s="20" t="s">
        <v>5589</v>
      </c>
      <c r="B176" s="20" t="s">
        <v>5590</v>
      </c>
      <c r="C176" s="24" t="str">
        <f t="shared" si="3"/>
        <v>PG - Papua New Guinea</v>
      </c>
    </row>
    <row r="177" spans="1:3" ht="11.25">
      <c r="A177" s="20" t="s">
        <v>5591</v>
      </c>
      <c r="B177" s="20" t="s">
        <v>5592</v>
      </c>
      <c r="C177" s="24" t="str">
        <f t="shared" si="3"/>
        <v>PH - Philippines</v>
      </c>
    </row>
    <row r="178" spans="1:3" ht="11.25">
      <c r="A178" s="20" t="s">
        <v>5593</v>
      </c>
      <c r="B178" s="20" t="s">
        <v>5594</v>
      </c>
      <c r="C178" s="24" t="str">
        <f t="shared" si="3"/>
        <v>PK - Pakistan</v>
      </c>
    </row>
    <row r="179" spans="1:3" ht="11.25">
      <c r="A179" s="20" t="s">
        <v>5595</v>
      </c>
      <c r="B179" s="20" t="s">
        <v>5596</v>
      </c>
      <c r="C179" s="24" t="str">
        <f t="shared" si="3"/>
        <v>PL - Poland</v>
      </c>
    </row>
    <row r="180" spans="1:3" ht="11.25">
      <c r="A180" s="20" t="s">
        <v>5597</v>
      </c>
      <c r="B180" s="20" t="s">
        <v>5598</v>
      </c>
      <c r="C180" s="24" t="str">
        <f t="shared" si="3"/>
        <v>PM - Saint Pierre and Miquelon</v>
      </c>
    </row>
    <row r="181" spans="1:3" ht="11.25">
      <c r="A181" s="20" t="s">
        <v>5599</v>
      </c>
      <c r="B181" s="20" t="s">
        <v>3567</v>
      </c>
      <c r="C181" s="24" t="str">
        <f t="shared" si="3"/>
        <v>PN - Pitcairn</v>
      </c>
    </row>
    <row r="182" spans="1:3" ht="11.25">
      <c r="A182" s="20" t="s">
        <v>3863</v>
      </c>
      <c r="B182" s="20" t="s">
        <v>5616</v>
      </c>
      <c r="C182" s="24" t="str">
        <f t="shared" si="3"/>
        <v>PR - Puerto Rico</v>
      </c>
    </row>
    <row r="183" spans="1:3" ht="11.25">
      <c r="A183" s="20" t="s">
        <v>3568</v>
      </c>
      <c r="B183" s="20" t="s">
        <v>3569</v>
      </c>
      <c r="C183" s="24" t="str">
        <f t="shared" si="3"/>
        <v>PS - Palestinian Territory, Occupied</v>
      </c>
    </row>
    <row r="184" spans="1:3" ht="11.25">
      <c r="A184" s="20" t="s">
        <v>3570</v>
      </c>
      <c r="B184" s="20" t="s">
        <v>3571</v>
      </c>
      <c r="C184" s="24" t="str">
        <f t="shared" si="3"/>
        <v>PT - Portugal</v>
      </c>
    </row>
    <row r="185" spans="1:3" ht="11.25">
      <c r="A185" s="20" t="s">
        <v>3861</v>
      </c>
      <c r="B185" s="20" t="s">
        <v>3398</v>
      </c>
      <c r="C185" s="24" t="str">
        <f t="shared" si="3"/>
        <v>PW - Palau</v>
      </c>
    </row>
    <row r="186" spans="1:3" ht="11.25">
      <c r="A186" s="20" t="s">
        <v>3572</v>
      </c>
      <c r="B186" s="20" t="s">
        <v>3573</v>
      </c>
      <c r="C186" s="24" t="str">
        <f t="shared" si="3"/>
        <v>PY - Paraguay</v>
      </c>
    </row>
    <row r="187" spans="1:3" ht="11.25">
      <c r="A187" s="20" t="s">
        <v>3574</v>
      </c>
      <c r="B187" s="20" t="s">
        <v>3575</v>
      </c>
      <c r="C187" s="24" t="str">
        <f t="shared" si="3"/>
        <v>QA - Qatar</v>
      </c>
    </row>
    <row r="188" spans="1:3" ht="11.25">
      <c r="A188" s="20" t="s">
        <v>3576</v>
      </c>
      <c r="B188" s="20" t="s">
        <v>5273</v>
      </c>
      <c r="C188" s="24" t="str">
        <f t="shared" si="3"/>
        <v>RE - Reunion</v>
      </c>
    </row>
    <row r="189" spans="1:3" ht="11.25">
      <c r="A189" s="20" t="s">
        <v>3577</v>
      </c>
      <c r="B189" s="20" t="s">
        <v>3578</v>
      </c>
      <c r="C189" s="24" t="str">
        <f t="shared" si="3"/>
        <v>RO - Romania</v>
      </c>
    </row>
    <row r="190" spans="1:3" ht="11.25">
      <c r="A190" s="20" t="s">
        <v>3579</v>
      </c>
      <c r="B190" s="20" t="s">
        <v>5274</v>
      </c>
      <c r="C190" s="24" t="str">
        <f t="shared" si="3"/>
        <v>RS - Serbia, Republic of</v>
      </c>
    </row>
    <row r="191" spans="1:3" ht="11.25">
      <c r="A191" s="20" t="s">
        <v>3580</v>
      </c>
      <c r="B191" s="20" t="s">
        <v>3581</v>
      </c>
      <c r="C191" s="24" t="str">
        <f t="shared" si="3"/>
        <v>RU - Russian Federation</v>
      </c>
    </row>
    <row r="192" spans="1:3" ht="11.25">
      <c r="A192" s="20" t="s">
        <v>3582</v>
      </c>
      <c r="B192" s="20" t="s">
        <v>3583</v>
      </c>
      <c r="C192" s="24" t="str">
        <f t="shared" si="3"/>
        <v>RW - Rwanda</v>
      </c>
    </row>
    <row r="193" spans="1:3" ht="11.25">
      <c r="A193" s="20" t="s">
        <v>3584</v>
      </c>
      <c r="B193" s="20" t="s">
        <v>3585</v>
      </c>
      <c r="C193" s="24" t="str">
        <f t="shared" si="3"/>
        <v>SA - Saudi Arabia</v>
      </c>
    </row>
    <row r="194" spans="1:3" ht="11.25">
      <c r="A194" s="20" t="s">
        <v>3586</v>
      </c>
      <c r="B194" s="20" t="s">
        <v>3587</v>
      </c>
      <c r="C194" s="24" t="str">
        <f t="shared" si="3"/>
        <v>SB - Solomon Islands</v>
      </c>
    </row>
    <row r="195" spans="1:3" ht="11.25">
      <c r="A195" s="20" t="s">
        <v>3865</v>
      </c>
      <c r="B195" s="20" t="s">
        <v>3588</v>
      </c>
      <c r="C195" s="24" t="str">
        <f aca="true" t="shared" si="4" ref="C195:C246">A195&amp;" - "&amp;B195</f>
        <v>SC - Seychelles</v>
      </c>
    </row>
    <row r="196" spans="1:3" ht="11.25">
      <c r="A196" s="20" t="s">
        <v>3866</v>
      </c>
      <c r="B196" s="20" t="s">
        <v>3589</v>
      </c>
      <c r="C196" s="24" t="str">
        <f t="shared" si="4"/>
        <v>SD - Sudan</v>
      </c>
    </row>
    <row r="197" spans="1:3" ht="11.25">
      <c r="A197" s="20" t="s">
        <v>3590</v>
      </c>
      <c r="B197" s="20" t="s">
        <v>3591</v>
      </c>
      <c r="C197" s="24" t="str">
        <f t="shared" si="4"/>
        <v>SE - Sweden</v>
      </c>
    </row>
    <row r="198" spans="1:3" ht="11.25">
      <c r="A198" s="20" t="s">
        <v>3592</v>
      </c>
      <c r="B198" s="20" t="s">
        <v>3593</v>
      </c>
      <c r="C198" s="24" t="str">
        <f t="shared" si="4"/>
        <v>SG - Singapore</v>
      </c>
    </row>
    <row r="199" spans="1:3" ht="11.25">
      <c r="A199" s="20" t="s">
        <v>3594</v>
      </c>
      <c r="B199" s="20" t="s">
        <v>3595</v>
      </c>
      <c r="C199" s="24" t="str">
        <f t="shared" si="4"/>
        <v>SH - Saint Helena</v>
      </c>
    </row>
    <row r="200" spans="1:3" ht="11.25">
      <c r="A200" s="20" t="s">
        <v>3596</v>
      </c>
      <c r="B200" s="20" t="s">
        <v>3597</v>
      </c>
      <c r="C200" s="24" t="str">
        <f t="shared" si="4"/>
        <v>SI - Slovenia</v>
      </c>
    </row>
    <row r="201" spans="1:3" ht="11.25">
      <c r="A201" s="20" t="s">
        <v>3598</v>
      </c>
      <c r="B201" s="20" t="s">
        <v>3599</v>
      </c>
      <c r="C201" s="24" t="str">
        <f t="shared" si="4"/>
        <v>SJ - Svalbard and Jan Mayen</v>
      </c>
    </row>
    <row r="202" spans="1:3" ht="11.25">
      <c r="A202" s="20" t="s">
        <v>3600</v>
      </c>
      <c r="B202" s="20" t="s">
        <v>3601</v>
      </c>
      <c r="C202" s="24" t="str">
        <f t="shared" si="4"/>
        <v>SK - Slovakia</v>
      </c>
    </row>
    <row r="203" spans="1:3" ht="11.25">
      <c r="A203" s="20" t="s">
        <v>3602</v>
      </c>
      <c r="B203" s="20" t="s">
        <v>3603</v>
      </c>
      <c r="C203" s="24" t="str">
        <f t="shared" si="4"/>
        <v>SL - Sierra Leone</v>
      </c>
    </row>
    <row r="204" spans="1:3" ht="11.25">
      <c r="A204" s="20" t="s">
        <v>3604</v>
      </c>
      <c r="B204" s="20" t="s">
        <v>3605</v>
      </c>
      <c r="C204" s="24" t="str">
        <f t="shared" si="4"/>
        <v>SM - San Marino</v>
      </c>
    </row>
    <row r="205" spans="1:3" ht="11.25">
      <c r="A205" s="20" t="s">
        <v>3606</v>
      </c>
      <c r="B205" s="20" t="s">
        <v>3607</v>
      </c>
      <c r="C205" s="24" t="str">
        <f t="shared" si="4"/>
        <v>SN - Senegal</v>
      </c>
    </row>
    <row r="206" spans="1:3" ht="11.25">
      <c r="A206" s="20" t="s">
        <v>3608</v>
      </c>
      <c r="B206" s="20" t="s">
        <v>3609</v>
      </c>
      <c r="C206" s="24" t="str">
        <f t="shared" si="4"/>
        <v>SO - Somalia</v>
      </c>
    </row>
    <row r="207" spans="1:3" ht="11.25">
      <c r="A207" s="20" t="s">
        <v>3610</v>
      </c>
      <c r="B207" s="20" t="s">
        <v>3611</v>
      </c>
      <c r="C207" s="24" t="str">
        <f t="shared" si="4"/>
        <v>SR - Suriname</v>
      </c>
    </row>
    <row r="208" spans="1:3" ht="11.25">
      <c r="A208" s="20" t="s">
        <v>3612</v>
      </c>
      <c r="B208" s="20" t="s">
        <v>3613</v>
      </c>
      <c r="C208" s="24" t="str">
        <f t="shared" si="4"/>
        <v>ST - Sao Tome and Principe</v>
      </c>
    </row>
    <row r="209" spans="1:3" ht="11.25">
      <c r="A209" s="20" t="s">
        <v>5191</v>
      </c>
      <c r="B209" s="20" t="s">
        <v>5192</v>
      </c>
      <c r="C209" s="24" t="str">
        <f t="shared" si="4"/>
        <v>SV - El Salvador</v>
      </c>
    </row>
    <row r="210" spans="1:3" ht="11.25">
      <c r="A210" s="20" t="s">
        <v>5193</v>
      </c>
      <c r="B210" s="20" t="s">
        <v>5194</v>
      </c>
      <c r="C210" s="24" t="str">
        <f t="shared" si="4"/>
        <v>SY - Syrian Arab Republic</v>
      </c>
    </row>
    <row r="211" spans="1:3" ht="11.25">
      <c r="A211" s="20" t="s">
        <v>5195</v>
      </c>
      <c r="B211" s="20" t="s">
        <v>5196</v>
      </c>
      <c r="C211" s="24" t="str">
        <f t="shared" si="4"/>
        <v>SZ - Swaziland</v>
      </c>
    </row>
    <row r="212" spans="1:3" ht="11.25">
      <c r="A212" s="20" t="s">
        <v>5197</v>
      </c>
      <c r="B212" s="20" t="s">
        <v>5198</v>
      </c>
      <c r="C212" s="24" t="str">
        <f t="shared" si="4"/>
        <v>TC - Turks and Caicos Islands</v>
      </c>
    </row>
    <row r="213" spans="1:3" ht="11.25">
      <c r="A213" s="20" t="s">
        <v>5199</v>
      </c>
      <c r="B213" s="20" t="s">
        <v>5200</v>
      </c>
      <c r="C213" s="24" t="str">
        <f t="shared" si="4"/>
        <v>TD - Chad</v>
      </c>
    </row>
    <row r="214" spans="1:3" ht="11.25">
      <c r="A214" s="20" t="s">
        <v>5201</v>
      </c>
      <c r="B214" s="20" t="s">
        <v>5202</v>
      </c>
      <c r="C214" s="24" t="str">
        <f t="shared" si="4"/>
        <v>TF - French Southern Territories</v>
      </c>
    </row>
    <row r="215" spans="1:3" ht="11.25">
      <c r="A215" s="20" t="s">
        <v>5203</v>
      </c>
      <c r="B215" s="20" t="s">
        <v>5204</v>
      </c>
      <c r="C215" s="24" t="str">
        <f t="shared" si="4"/>
        <v>TG - Togo</v>
      </c>
    </row>
    <row r="216" spans="1:3" ht="11.25">
      <c r="A216" s="20" t="s">
        <v>5205</v>
      </c>
      <c r="B216" s="20" t="s">
        <v>5206</v>
      </c>
      <c r="C216" s="24" t="str">
        <f t="shared" si="4"/>
        <v>TH - Thailand</v>
      </c>
    </row>
    <row r="217" spans="1:3" ht="11.25">
      <c r="A217" s="20" t="s">
        <v>5207</v>
      </c>
      <c r="B217" s="20" t="s">
        <v>5208</v>
      </c>
      <c r="C217" s="24" t="str">
        <f t="shared" si="4"/>
        <v>TJ - Tajikistan</v>
      </c>
    </row>
    <row r="218" spans="1:3" ht="11.25">
      <c r="A218" s="20" t="s">
        <v>5209</v>
      </c>
      <c r="B218" s="20" t="s">
        <v>5210</v>
      </c>
      <c r="C218" s="24" t="str">
        <f t="shared" si="4"/>
        <v>TK - Tokelau</v>
      </c>
    </row>
    <row r="219" spans="1:3" ht="11.25">
      <c r="A219" s="20" t="s">
        <v>5211</v>
      </c>
      <c r="B219" s="20" t="s">
        <v>5212</v>
      </c>
      <c r="C219" s="24" t="str">
        <f t="shared" si="4"/>
        <v>TL - Timor-Leste</v>
      </c>
    </row>
    <row r="220" spans="1:3" ht="11.25">
      <c r="A220" s="20" t="s">
        <v>5213</v>
      </c>
      <c r="B220" s="20" t="s">
        <v>5214</v>
      </c>
      <c r="C220" s="24" t="str">
        <f t="shared" si="4"/>
        <v>TM - Turkmenistan</v>
      </c>
    </row>
    <row r="221" spans="1:3" ht="11.25">
      <c r="A221" s="20" t="s">
        <v>3867</v>
      </c>
      <c r="B221" s="20" t="s">
        <v>5215</v>
      </c>
      <c r="C221" s="24" t="str">
        <f t="shared" si="4"/>
        <v>TN - Tunisia</v>
      </c>
    </row>
    <row r="222" spans="1:3" ht="11.25">
      <c r="A222" s="20" t="s">
        <v>5216</v>
      </c>
      <c r="B222" s="20" t="s">
        <v>5217</v>
      </c>
      <c r="C222" s="24" t="str">
        <f t="shared" si="4"/>
        <v>TO - Tonga</v>
      </c>
    </row>
    <row r="223" spans="1:3" ht="11.25">
      <c r="A223" s="20" t="s">
        <v>5218</v>
      </c>
      <c r="B223" s="20" t="s">
        <v>5219</v>
      </c>
      <c r="C223" s="24" t="str">
        <f t="shared" si="4"/>
        <v>TR - Turkey</v>
      </c>
    </row>
    <row r="224" spans="1:3" ht="11.25">
      <c r="A224" s="20" t="s">
        <v>5220</v>
      </c>
      <c r="B224" s="20" t="s">
        <v>5221</v>
      </c>
      <c r="C224" s="24" t="str">
        <f t="shared" si="4"/>
        <v>TT - Trinidad and Tobago</v>
      </c>
    </row>
    <row r="225" spans="1:3" ht="11.25">
      <c r="A225" s="20" t="s">
        <v>5222</v>
      </c>
      <c r="B225" s="20" t="s">
        <v>5223</v>
      </c>
      <c r="C225" s="24" t="str">
        <f t="shared" si="4"/>
        <v>TV - Tuvalu</v>
      </c>
    </row>
    <row r="226" spans="1:3" ht="11.25">
      <c r="A226" s="20" t="s">
        <v>5224</v>
      </c>
      <c r="B226" s="20" t="s">
        <v>5225</v>
      </c>
      <c r="C226" s="24" t="str">
        <f t="shared" si="4"/>
        <v>TW - Taiwan, Province of China</v>
      </c>
    </row>
    <row r="227" spans="1:3" ht="11.25">
      <c r="A227" s="20" t="s">
        <v>5226</v>
      </c>
      <c r="B227" s="20" t="s">
        <v>5227</v>
      </c>
      <c r="C227" s="24" t="str">
        <f t="shared" si="4"/>
        <v>TZ - Tanzania, United Republic of</v>
      </c>
    </row>
    <row r="228" spans="1:3" ht="11.25">
      <c r="A228" s="20" t="s">
        <v>5228</v>
      </c>
      <c r="B228" s="20" t="s">
        <v>5229</v>
      </c>
      <c r="C228" s="24" t="str">
        <f t="shared" si="4"/>
        <v>UA - Ukraine</v>
      </c>
    </row>
    <row r="229" spans="1:3" ht="11.25">
      <c r="A229" s="20" t="s">
        <v>5230</v>
      </c>
      <c r="B229" s="20" t="s">
        <v>5231</v>
      </c>
      <c r="C229" s="24" t="str">
        <f t="shared" si="4"/>
        <v>UG - Uganda</v>
      </c>
    </row>
    <row r="230" spans="1:3" ht="11.25">
      <c r="A230" s="20" t="s">
        <v>3454</v>
      </c>
      <c r="B230" s="20" t="s">
        <v>5232</v>
      </c>
      <c r="C230" s="24" t="str">
        <f t="shared" si="4"/>
        <v>UM - United States Minor Outlying Islands</v>
      </c>
    </row>
    <row r="231" spans="1:3" ht="11.25">
      <c r="A231" s="20" t="s">
        <v>5235</v>
      </c>
      <c r="B231" s="20" t="s">
        <v>5236</v>
      </c>
      <c r="C231" s="24" t="str">
        <f t="shared" si="4"/>
        <v>UY - Uruguay</v>
      </c>
    </row>
    <row r="232" spans="1:3" ht="11.25">
      <c r="A232" s="20" t="s">
        <v>5237</v>
      </c>
      <c r="B232" s="20" t="s">
        <v>5238</v>
      </c>
      <c r="C232" s="24" t="str">
        <f t="shared" si="4"/>
        <v>UZ - Uzbekistan</v>
      </c>
    </row>
    <row r="233" spans="1:3" ht="11.25">
      <c r="A233" s="20" t="s">
        <v>3872</v>
      </c>
      <c r="B233" s="20" t="s">
        <v>5239</v>
      </c>
      <c r="C233" s="24" t="str">
        <f t="shared" si="4"/>
        <v>VA - Holy See (Vatican City State)</v>
      </c>
    </row>
    <row r="234" spans="1:3" ht="11.25">
      <c r="A234" s="20" t="s">
        <v>5240</v>
      </c>
      <c r="B234" s="20" t="s">
        <v>5241</v>
      </c>
      <c r="C234" s="24" t="str">
        <f t="shared" si="4"/>
        <v>VC - Saint Vincent and the Grenadines</v>
      </c>
    </row>
    <row r="235" spans="1:3" ht="11.25">
      <c r="A235" s="20" t="s">
        <v>5242</v>
      </c>
      <c r="B235" s="20" t="s">
        <v>5275</v>
      </c>
      <c r="C235" s="24" t="str">
        <f t="shared" si="4"/>
        <v>VE - Venezuela</v>
      </c>
    </row>
    <row r="236" spans="1:3" ht="11.25">
      <c r="A236" s="20" t="s">
        <v>5243</v>
      </c>
      <c r="B236" s="20" t="s">
        <v>5244</v>
      </c>
      <c r="C236" s="24" t="str">
        <f t="shared" si="4"/>
        <v>VG - Virgin Islands, British</v>
      </c>
    </row>
    <row r="237" spans="1:3" ht="11.25">
      <c r="A237" s="20" t="s">
        <v>3871</v>
      </c>
      <c r="B237" s="20" t="s">
        <v>5245</v>
      </c>
      <c r="C237" s="24" t="str">
        <f t="shared" si="4"/>
        <v>VI - Virgin Islands, U.S.</v>
      </c>
    </row>
    <row r="238" spans="1:3" ht="11.25">
      <c r="A238" s="20" t="s">
        <v>5246</v>
      </c>
      <c r="B238" s="20" t="s">
        <v>5247</v>
      </c>
      <c r="C238" s="24" t="str">
        <f t="shared" si="4"/>
        <v>VN - Viet Nam</v>
      </c>
    </row>
    <row r="239" spans="1:3" ht="11.25">
      <c r="A239" s="20" t="s">
        <v>5248</v>
      </c>
      <c r="B239" s="20" t="s">
        <v>5249</v>
      </c>
      <c r="C239" s="24" t="str">
        <f t="shared" si="4"/>
        <v>VU - Vanuatu</v>
      </c>
    </row>
    <row r="240" spans="1:3" ht="11.25">
      <c r="A240" s="20" t="s">
        <v>5250</v>
      </c>
      <c r="B240" s="20" t="s">
        <v>5251</v>
      </c>
      <c r="C240" s="24" t="str">
        <f t="shared" si="4"/>
        <v>WF - Wallis and Futuna</v>
      </c>
    </row>
    <row r="241" spans="1:3" ht="11.25">
      <c r="A241" s="20" t="s">
        <v>5252</v>
      </c>
      <c r="B241" s="20" t="s">
        <v>5253</v>
      </c>
      <c r="C241" s="24" t="str">
        <f t="shared" si="4"/>
        <v>WS - Samoa</v>
      </c>
    </row>
    <row r="242" spans="1:3" ht="11.25">
      <c r="A242" s="20" t="s">
        <v>5254</v>
      </c>
      <c r="B242" s="20" t="s">
        <v>5255</v>
      </c>
      <c r="C242" s="24" t="str">
        <f t="shared" si="4"/>
        <v>YE - Yemen</v>
      </c>
    </row>
    <row r="243" spans="1:3" ht="11.25">
      <c r="A243" s="20" t="s">
        <v>5256</v>
      </c>
      <c r="B243" s="20" t="s">
        <v>5257</v>
      </c>
      <c r="C243" s="24" t="str">
        <f t="shared" si="4"/>
        <v>YT - Mayotte</v>
      </c>
    </row>
    <row r="244" spans="1:3" ht="11.25">
      <c r="A244" s="20" t="s">
        <v>5258</v>
      </c>
      <c r="B244" s="20" t="s">
        <v>5259</v>
      </c>
      <c r="C244" s="24" t="str">
        <f t="shared" si="4"/>
        <v>ZA - South Africa</v>
      </c>
    </row>
    <row r="245" spans="1:3" ht="11.25">
      <c r="A245" s="20" t="s">
        <v>5260</v>
      </c>
      <c r="B245" s="20" t="s">
        <v>5261</v>
      </c>
      <c r="C245" s="24" t="str">
        <f t="shared" si="4"/>
        <v>ZM - Zambia</v>
      </c>
    </row>
    <row r="246" spans="1:3" ht="11.25">
      <c r="A246" s="20" t="s">
        <v>5262</v>
      </c>
      <c r="B246" s="20" t="s">
        <v>5263</v>
      </c>
      <c r="C246" s="24" t="str">
        <f t="shared" si="4"/>
        <v>ZW - Zimbabwe</v>
      </c>
    </row>
  </sheetData>
  <sheetProtection password="94B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10"/>
  <sheetViews>
    <sheetView zoomScalePageLayoutView="0" workbookViewId="0" topLeftCell="A1">
      <selection activeCell="A2" sqref="A2"/>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4770</v>
      </c>
      <c r="B1" s="37" t="s">
        <v>4771</v>
      </c>
      <c r="C1" s="27" t="s">
        <v>5265</v>
      </c>
      <c r="D1" s="29" t="s">
        <v>5266</v>
      </c>
      <c r="F1" s="9"/>
    </row>
    <row r="2" spans="1:6" ht="48" customHeight="1">
      <c r="A2" s="31" t="s">
        <v>887</v>
      </c>
      <c r="B2" s="186" t="s">
        <v>1949</v>
      </c>
      <c r="C2" s="28" t="str">
        <f>A2&amp;"-"&amp;B2</f>
        <v>05-0108-Government Accountability Office-Salaries and Expenses, Recovery Act</v>
      </c>
      <c r="F2" s="30"/>
    </row>
    <row r="3" spans="1:6" ht="11.25">
      <c r="A3" s="31" t="s">
        <v>889</v>
      </c>
      <c r="B3" s="187" t="s">
        <v>1950</v>
      </c>
      <c r="C3" s="28" t="str">
        <f aca="true" t="shared" si="0" ref="C3:C66">A3&amp;"-"&amp;B3</f>
        <v>12-0111-USDA-Office of the Secretary of Agriculture-Agriculture Buildings and Facilities and Rental Payments</v>
      </c>
      <c r="F3" s="16"/>
    </row>
    <row r="4" spans="1:6" ht="11.25">
      <c r="A4" s="31" t="s">
        <v>4670</v>
      </c>
      <c r="B4" s="187" t="s">
        <v>1951</v>
      </c>
      <c r="C4" s="28" t="str">
        <f t="shared" si="0"/>
        <v>12-0403-USDA-Under Secretary for Rural Development-Salaries and Expenses</v>
      </c>
      <c r="F4" s="16"/>
    </row>
    <row r="5" spans="1:6" ht="11.25">
      <c r="A5" s="31" t="s">
        <v>5441</v>
      </c>
      <c r="B5" s="187" t="s">
        <v>1952</v>
      </c>
      <c r="C5" s="28" t="str">
        <f t="shared" si="0"/>
        <v>12-0599-USDA-Farm Service Agency-Salaries and Expenses, Recovery Act</v>
      </c>
      <c r="F5" s="16"/>
    </row>
    <row r="6" spans="1:6" ht="11.25">
      <c r="A6" s="31" t="s">
        <v>890</v>
      </c>
      <c r="B6" s="187" t="s">
        <v>1953</v>
      </c>
      <c r="C6" s="28" t="str">
        <f t="shared" si="0"/>
        <v>12-0803-USDA-Office of the Inspector General, Recovery Act</v>
      </c>
      <c r="F6" s="16"/>
    </row>
    <row r="7" spans="1:6" ht="11.25">
      <c r="A7" s="31" t="s">
        <v>5439</v>
      </c>
      <c r="B7" s="187" t="s">
        <v>1954</v>
      </c>
      <c r="C7" s="28" t="str">
        <f t="shared" si="0"/>
        <v>12-1073-USDA-Natural Resources Conservation Service-Watershed and Flood Prevention Operations, Recovery Act</v>
      </c>
      <c r="F7" s="16"/>
    </row>
    <row r="8" spans="1:6" ht="11.25">
      <c r="A8" s="31" t="s">
        <v>891</v>
      </c>
      <c r="B8" s="187" t="s">
        <v>1955</v>
      </c>
      <c r="C8" s="28" t="str">
        <f t="shared" si="0"/>
        <v>12-1102-USDA-Forest Service-Capital Improvement and Maintenance, Recovery Act</v>
      </c>
      <c r="F8" s="16"/>
    </row>
    <row r="9" spans="1:6" ht="11.25">
      <c r="A9" s="31" t="s">
        <v>5438</v>
      </c>
      <c r="B9" s="187" t="s">
        <v>1956</v>
      </c>
      <c r="C9" s="28" t="str">
        <f t="shared" si="0"/>
        <v>12-1118-USDA-Forest Service-Wildland Fire Management, Recovery Act</v>
      </c>
      <c r="F9" s="16"/>
    </row>
    <row r="10" spans="1:6" ht="11.25">
      <c r="A10" s="31" t="s">
        <v>5442</v>
      </c>
      <c r="B10" s="187" t="s">
        <v>1957</v>
      </c>
      <c r="C10" s="28" t="str">
        <f t="shared" si="0"/>
        <v>12-1140-USDA-Farm Service Agency-Agricultural Credit Insurance Fund Program Account</v>
      </c>
      <c r="F10" s="16"/>
    </row>
    <row r="11" spans="1:6" ht="11.25">
      <c r="A11" s="31" t="s">
        <v>5440</v>
      </c>
      <c r="B11" s="187" t="s">
        <v>1958</v>
      </c>
      <c r="C11" s="28" t="str">
        <f t="shared" si="0"/>
        <v>12-1142-USDA-Natural Resources Conservation Service-Watershed Rehabilitation Program, Recovery Act</v>
      </c>
      <c r="F11" s="16"/>
    </row>
    <row r="12" spans="1:6" ht="11.25">
      <c r="A12" s="31" t="s">
        <v>4671</v>
      </c>
      <c r="B12" s="187" t="s">
        <v>1959</v>
      </c>
      <c r="C12" s="28" t="str">
        <f t="shared" si="0"/>
        <v>12-1232-USDA-Rural Utilities Service-Distance Learning, Telemedicine, and Broadband Program</v>
      </c>
      <c r="F12" s="16"/>
    </row>
    <row r="13" spans="1:6" ht="11.25">
      <c r="A13" s="31" t="s">
        <v>2382</v>
      </c>
      <c r="B13" s="187" t="s">
        <v>1960</v>
      </c>
      <c r="C13" s="28" t="str">
        <f t="shared" si="0"/>
        <v>12-1402-USDA-Agricultural Research Service-Buildings and Facilities, Recovery Act</v>
      </c>
      <c r="F13" s="16"/>
    </row>
    <row r="14" spans="1:6" ht="11.25">
      <c r="A14" s="31" t="s">
        <v>4669</v>
      </c>
      <c r="B14" s="187" t="s">
        <v>1961</v>
      </c>
      <c r="C14" s="28" t="str">
        <f t="shared" si="0"/>
        <v>12-1408-USDA-Foreign Agricultural Service-Trade Adjustment Assistance for Farmers, Recovery Act</v>
      </c>
      <c r="F14" s="16"/>
    </row>
    <row r="15" spans="1:6" ht="11.25">
      <c r="A15" s="31" t="s">
        <v>4680</v>
      </c>
      <c r="B15" s="187" t="s">
        <v>1962</v>
      </c>
      <c r="C15" s="28" t="str">
        <f t="shared" si="0"/>
        <v>12-1902-USDA-Rural Business Cooperative Service-Rural Business Program Account</v>
      </c>
      <c r="F15" s="16"/>
    </row>
    <row r="16" spans="1:6" ht="11.25">
      <c r="A16" s="31" t="s">
        <v>4675</v>
      </c>
      <c r="B16" s="187" t="s">
        <v>1963</v>
      </c>
      <c r="C16" s="28" t="str">
        <f t="shared" si="0"/>
        <v>12-1951-USDA-Rural Housing Service-Rural Community Facilities Program Account</v>
      </c>
      <c r="F16" s="16"/>
    </row>
    <row r="17" spans="1:6" ht="11.25">
      <c r="A17" s="31" t="s">
        <v>4672</v>
      </c>
      <c r="B17" s="187" t="s">
        <v>1964</v>
      </c>
      <c r="C17" s="28" t="str">
        <f t="shared" si="0"/>
        <v>12-1980-USDA-Rural Utilities Service-Rural Water and Waste Disposal Program Account</v>
      </c>
      <c r="F17" s="16"/>
    </row>
    <row r="18" spans="1:6" ht="11.25">
      <c r="A18" s="31" t="s">
        <v>4676</v>
      </c>
      <c r="B18" s="187" t="s">
        <v>1965</v>
      </c>
      <c r="C18" s="28" t="str">
        <f t="shared" si="0"/>
        <v>12-2081-USDA-Rural Housing Service-Rural Housing Insurance Fund Program Account</v>
      </c>
      <c r="F18" s="16"/>
    </row>
    <row r="19" spans="1:6" ht="11.25">
      <c r="A19" s="31" t="s">
        <v>4665</v>
      </c>
      <c r="B19" s="187" t="s">
        <v>1966</v>
      </c>
      <c r="C19" s="28" t="str">
        <f t="shared" si="0"/>
        <v>12-3317-USDA-Farm Service Agency-Aquaculture Assistance, Recovery Act</v>
      </c>
      <c r="F19" s="16"/>
    </row>
    <row r="20" spans="1:6" ht="11.25">
      <c r="A20" s="31" t="s">
        <v>2378</v>
      </c>
      <c r="B20" s="187" t="s">
        <v>1967</v>
      </c>
      <c r="C20" s="28" t="str">
        <f t="shared" si="0"/>
        <v>12-3504-USDA-Food and Nutrition Service-Special Supplemental Nutrition Program for Women, Infants, and Children</v>
      </c>
      <c r="F20" s="16"/>
    </row>
    <row r="21" spans="1:6" ht="11.25">
      <c r="A21" s="31" t="s">
        <v>2379</v>
      </c>
      <c r="B21" s="187" t="s">
        <v>1968</v>
      </c>
      <c r="C21" s="28" t="str">
        <f t="shared" si="0"/>
        <v>12-3509-USDA-Food and Nutrition Service-Commodity Assistance Program, Recovery Act</v>
      </c>
      <c r="F21" s="16"/>
    </row>
    <row r="22" spans="1:6" ht="11.25">
      <c r="A22" s="31" t="s">
        <v>2380</v>
      </c>
      <c r="B22" s="187" t="s">
        <v>1969</v>
      </c>
      <c r="C22" s="28" t="str">
        <f t="shared" si="0"/>
        <v>12-3540-USDA-Food and Nutrition Service-State Child Nutrition Programs, Recovery</v>
      </c>
      <c r="F22" s="16"/>
    </row>
    <row r="23" spans="1:6" ht="11.25">
      <c r="A23" s="31" t="s">
        <v>2381</v>
      </c>
      <c r="B23" s="187" t="s">
        <v>1970</v>
      </c>
      <c r="C23" s="28" t="str">
        <f t="shared" si="0"/>
        <v>12-3542-USDA-Food and Nutrition Service-Food Stamp Program, Recovery</v>
      </c>
      <c r="F23" s="16"/>
    </row>
    <row r="24" spans="1:6" ht="11.25">
      <c r="A24" s="31" t="s">
        <v>4673</v>
      </c>
      <c r="B24" s="187" t="s">
        <v>1971</v>
      </c>
      <c r="C24" s="28" t="str">
        <f t="shared" si="0"/>
        <v>12-4146-USDA-Rural Utilities Service-Distance Learning, Telemedicine, and Broadband Direct Loan</v>
      </c>
      <c r="F24" s="16"/>
    </row>
    <row r="25" spans="1:6" ht="11.25">
      <c r="A25" s="31" t="s">
        <v>4666</v>
      </c>
      <c r="B25" s="187" t="s">
        <v>1972</v>
      </c>
      <c r="C25" s="28" t="str">
        <f t="shared" si="0"/>
        <v>12-4212-USDA-Farm Service Agency-Agricultural Credit Insurance Fund Direct Loan Financing Account</v>
      </c>
      <c r="F25" s="16"/>
    </row>
    <row r="26" spans="1:6" ht="11.25">
      <c r="A26" s="31" t="s">
        <v>4677</v>
      </c>
      <c r="B26" s="187" t="s">
        <v>1973</v>
      </c>
      <c r="C26" s="28" t="str">
        <f t="shared" si="0"/>
        <v>12-4215-USDA-Rural Housing Service-Rural Housing Insurance Fund Direct Loan Financing Account</v>
      </c>
      <c r="F26" s="16"/>
    </row>
    <row r="27" spans="1:6" ht="11.25">
      <c r="A27" s="31" t="s">
        <v>4678</v>
      </c>
      <c r="B27" s="187" t="s">
        <v>1974</v>
      </c>
      <c r="C27" s="28" t="str">
        <f t="shared" si="0"/>
        <v>12-4216-USDA-Rural Housing Service-Rural Housing Insurance Fund Guaranteed Loan Financing Account</v>
      </c>
      <c r="F27" s="16"/>
    </row>
    <row r="28" spans="1:6" ht="11.25">
      <c r="A28" s="31" t="s">
        <v>4679</v>
      </c>
      <c r="B28" s="187" t="s">
        <v>1975</v>
      </c>
      <c r="C28" s="28" t="str">
        <f t="shared" si="0"/>
        <v>12-4225-USDA-Rural Housing Service-Rural Community Facility Direct Loans Financing Account</v>
      </c>
      <c r="F28" s="16"/>
    </row>
    <row r="29" spans="1:6" ht="11.25">
      <c r="A29" s="31" t="s">
        <v>4674</v>
      </c>
      <c r="B29" s="187" t="s">
        <v>1976</v>
      </c>
      <c r="C29" s="28" t="str">
        <f t="shared" si="0"/>
        <v>12-4226-USDA-Rural Utilities Service-Rural Water and Waste Disposal Direct Loans Financing Account</v>
      </c>
      <c r="F29" s="16"/>
    </row>
    <row r="30" spans="1:6" ht="11.25">
      <c r="A30" s="31" t="s">
        <v>4681</v>
      </c>
      <c r="B30" s="187" t="s">
        <v>1977</v>
      </c>
      <c r="C30" s="28" t="str">
        <f t="shared" si="0"/>
        <v>12-4227-USDA-Rural Business Cooperative Service-Rural Business and Industry Guaranteed Loans Financing Account</v>
      </c>
      <c r="F30" s="16"/>
    </row>
    <row r="31" spans="1:6" ht="11.25">
      <c r="A31" s="31" t="s">
        <v>4667</v>
      </c>
      <c r="B31" s="187" t="s">
        <v>1972</v>
      </c>
      <c r="C31" s="28" t="str">
        <f t="shared" si="0"/>
        <v>12-4284-USDA-Farm Service Agency-Agricultural Credit Insurance Fund Direct Loan Financing Account</v>
      </c>
      <c r="F31" s="16"/>
    </row>
    <row r="32" spans="1:6" ht="11.25">
      <c r="A32" s="31" t="s">
        <v>4668</v>
      </c>
      <c r="B32" s="187" t="s">
        <v>1978</v>
      </c>
      <c r="C32" s="28" t="str">
        <f t="shared" si="0"/>
        <v>12-5591-USDA-Farm Service Agency-Agricultural Disaster Relief Fund, Recovery Act</v>
      </c>
      <c r="F32" s="16"/>
    </row>
    <row r="33" spans="1:6" ht="11.25">
      <c r="A33" s="31" t="s">
        <v>2383</v>
      </c>
      <c r="B33" s="188" t="s">
        <v>1979</v>
      </c>
      <c r="C33" s="28" t="str">
        <f t="shared" si="0"/>
        <v>13-0110-DOC-Office of the Inspector General</v>
      </c>
      <c r="F33" s="16"/>
    </row>
    <row r="34" spans="1:6" ht="11.25">
      <c r="A34" s="31" t="s">
        <v>2385</v>
      </c>
      <c r="B34" s="187" t="s">
        <v>1980</v>
      </c>
      <c r="C34" s="28" t="str">
        <f t="shared" si="0"/>
        <v>13-0118-DOC-Economic Development Administration-Salaries and Expenses - Recovery Act</v>
      </c>
      <c r="F34" s="16"/>
    </row>
    <row r="35" spans="1:6" ht="11.25">
      <c r="A35" s="31" t="s">
        <v>2384</v>
      </c>
      <c r="B35" s="187" t="s">
        <v>1981</v>
      </c>
      <c r="C35" s="28" t="str">
        <f t="shared" si="0"/>
        <v>13-0451-DOC-Bureau of the Census-Periodic Censuses and Programs, Recovery Act</v>
      </c>
      <c r="F35" s="16"/>
    </row>
    <row r="36" spans="1:6" ht="11.25">
      <c r="A36" s="31" t="s">
        <v>2391</v>
      </c>
      <c r="B36" s="187" t="s">
        <v>1982</v>
      </c>
      <c r="C36" s="28" t="str">
        <f t="shared" si="0"/>
        <v>13-0500-DOC-National Institute of Standards and Technology-Scientific and Technical Research and Services</v>
      </c>
      <c r="F36" s="16"/>
    </row>
    <row r="37" spans="1:6" ht="11.25">
      <c r="A37" s="31" t="s">
        <v>2392</v>
      </c>
      <c r="B37" s="187" t="s">
        <v>1983</v>
      </c>
      <c r="C37" s="28" t="str">
        <f t="shared" si="0"/>
        <v>13-0514-DOC-National Institute of Standards and Technology-Construction of Research Facilities, Recovery Act</v>
      </c>
      <c r="F37" s="16"/>
    </row>
    <row r="38" spans="1:6" ht="11.25">
      <c r="A38" s="31" t="s">
        <v>2393</v>
      </c>
      <c r="B38" s="187" t="s">
        <v>1984</v>
      </c>
      <c r="C38" s="28" t="str">
        <f t="shared" si="0"/>
        <v>13-0549-DOC-National Institute of Standards and Technology-Scientific and Technical Research and Services, Recovery Act</v>
      </c>
      <c r="F38" s="16"/>
    </row>
    <row r="39" spans="1:6" ht="11.25">
      <c r="A39" s="31" t="s">
        <v>2389</v>
      </c>
      <c r="B39" s="187" t="s">
        <v>1985</v>
      </c>
      <c r="C39" s="28" t="str">
        <f t="shared" si="0"/>
        <v>13-0554-DOC-National Telecommunication and Information Administration-Broadband Technology Opportunities Program, Recovery Ac</v>
      </c>
      <c r="F39" s="16"/>
    </row>
    <row r="40" spans="1:6" ht="11.25">
      <c r="A40" s="31" t="s">
        <v>2390</v>
      </c>
      <c r="B40" s="187" t="s">
        <v>1986</v>
      </c>
      <c r="C40" s="28" t="str">
        <f t="shared" si="0"/>
        <v>13-0556-DOC-National Telecommunication and Information Administration-Digital-to-Analog Converter Box Program, Recovery Act</v>
      </c>
      <c r="F40" s="16"/>
    </row>
    <row r="41" spans="1:6" ht="11.25">
      <c r="A41" s="31" t="s">
        <v>2387</v>
      </c>
      <c r="B41" s="187" t="s">
        <v>1987</v>
      </c>
      <c r="C41" s="28" t="str">
        <f t="shared" si="0"/>
        <v>13-1440-DOC-National Oceanic and Atmospheric Administration-Operations, Research, and Facilities, Recovery Act</v>
      </c>
      <c r="F41" s="16"/>
    </row>
    <row r="42" spans="1:6" ht="11.25">
      <c r="A42" s="31" t="s">
        <v>2388</v>
      </c>
      <c r="B42" s="187" t="s">
        <v>1988</v>
      </c>
      <c r="C42" s="28" t="str">
        <f t="shared" si="0"/>
        <v>13-1454-DOC-National Oceanic and Atmospheric Administration-Procurement, Acquisition, and Construction, Recovery Act</v>
      </c>
      <c r="F42" s="16"/>
    </row>
    <row r="43" spans="1:6" ht="11.25">
      <c r="A43" s="31" t="s">
        <v>2386</v>
      </c>
      <c r="B43" s="187" t="s">
        <v>1989</v>
      </c>
      <c r="C43" s="28" t="str">
        <f t="shared" si="0"/>
        <v>13-2051-DOC-Economic Development Administration-Economic Development Assistance Programs, Recovery Act</v>
      </c>
      <c r="F43" s="16"/>
    </row>
    <row r="44" spans="1:6" ht="11.25">
      <c r="A44" s="31" t="s">
        <v>2397</v>
      </c>
      <c r="B44" s="187" t="s">
        <v>1990</v>
      </c>
      <c r="C44" s="28" t="str">
        <f t="shared" si="0"/>
        <v>14-0101-DOI-Office of the Inspector General-Salaries and Expenses, Recovery Act</v>
      </c>
      <c r="F44" s="16"/>
    </row>
    <row r="45" spans="1:6" ht="11.25">
      <c r="A45" s="31" t="s">
        <v>2396</v>
      </c>
      <c r="B45" s="187" t="s">
        <v>1991</v>
      </c>
      <c r="C45" s="28" t="str">
        <f t="shared" si="0"/>
        <v>14-0107-DOI-Office of the Solicitor-Salaries and Expenses</v>
      </c>
      <c r="F45" s="16"/>
    </row>
    <row r="46" spans="1:6" ht="11.25">
      <c r="A46" s="31" t="s">
        <v>2400</v>
      </c>
      <c r="B46" s="187" t="s">
        <v>1992</v>
      </c>
      <c r="C46" s="28" t="str">
        <f t="shared" si="0"/>
        <v>14-0681-DOI-Bureau of Reclamation-Water and Related Resources, Recovery Act</v>
      </c>
      <c r="F46" s="16"/>
    </row>
    <row r="47" spans="1:6" ht="11.25">
      <c r="A47" s="31" t="s">
        <v>5459</v>
      </c>
      <c r="B47" s="187" t="s">
        <v>1993</v>
      </c>
      <c r="C47" s="28" t="str">
        <f t="shared" si="0"/>
        <v>14-0786-DOI-Utah Reclamation Mitigation and Conservation Commission-Central Utah Project Completion Account - Recovery Act</v>
      </c>
      <c r="F47" s="16"/>
    </row>
    <row r="48" spans="1:6" ht="11.25">
      <c r="A48" s="31" t="s">
        <v>2402</v>
      </c>
      <c r="B48" s="187" t="s">
        <v>1994</v>
      </c>
      <c r="C48" s="28" t="str">
        <f t="shared" si="0"/>
        <v>14-0803-DOI-Geological Survey-Surveys, Investigations, and Research, Recovery Act</v>
      </c>
      <c r="F48" s="16"/>
    </row>
    <row r="49" spans="1:6" ht="11.25">
      <c r="A49" s="31" t="s">
        <v>2403</v>
      </c>
      <c r="B49" s="187" t="s">
        <v>1995</v>
      </c>
      <c r="C49" s="28" t="str">
        <f t="shared" si="0"/>
        <v>14-1035-DOI-National Park Service.-Operation of the National Park System, Recovery Act</v>
      </c>
      <c r="F49" s="16"/>
    </row>
    <row r="50" spans="1:6" ht="11.25">
      <c r="A50" s="31" t="s">
        <v>2404</v>
      </c>
      <c r="B50" s="187" t="s">
        <v>1996</v>
      </c>
      <c r="C50" s="28" t="str">
        <f t="shared" si="0"/>
        <v>14-1041-DOI-National Park Service.-Construction and Major Maintenance, Recovery Act</v>
      </c>
      <c r="F50" s="16"/>
    </row>
    <row r="51" spans="1:6" ht="11.25">
      <c r="A51" s="31" t="s">
        <v>2398</v>
      </c>
      <c r="B51" s="187" t="s">
        <v>1997</v>
      </c>
      <c r="C51" s="28" t="str">
        <f t="shared" si="0"/>
        <v>14-1108-DOI-Bureau of Land Management-Management of Lands and Resources, Recovery Act</v>
      </c>
      <c r="F51" s="16"/>
    </row>
    <row r="52" spans="1:6" ht="11.25">
      <c r="A52" s="31" t="s">
        <v>2399</v>
      </c>
      <c r="B52" s="187" t="s">
        <v>1998</v>
      </c>
      <c r="C52" s="28" t="str">
        <f t="shared" si="0"/>
        <v>14-1112-DOI-Bureau of Land Management-Construction, Recovery Act</v>
      </c>
      <c r="F52" s="16"/>
    </row>
    <row r="53" spans="1:6" ht="11.25">
      <c r="A53" s="31" t="s">
        <v>2394</v>
      </c>
      <c r="B53" s="187" t="s">
        <v>1999</v>
      </c>
      <c r="C53" s="28" t="str">
        <f t="shared" si="0"/>
        <v>14-1126-Department of the Interior-Wildland Fire Management, Recovery Act</v>
      </c>
      <c r="F53" s="16"/>
    </row>
    <row r="54" spans="1:6" ht="11.25">
      <c r="A54" s="31" t="s">
        <v>2406</v>
      </c>
      <c r="B54" s="187" t="s">
        <v>2000</v>
      </c>
      <c r="C54" s="28" t="str">
        <f t="shared" si="0"/>
        <v>14-1610-DOI-U.S. Fish and Wildlife Service-Resource Management, Recovery Act</v>
      </c>
      <c r="F54" s="16"/>
    </row>
    <row r="55" spans="1:6" ht="11.25">
      <c r="A55" s="31" t="s">
        <v>2407</v>
      </c>
      <c r="B55" s="187" t="s">
        <v>2001</v>
      </c>
      <c r="C55" s="28" t="str">
        <f t="shared" si="0"/>
        <v>14-1613-DOI-U.S. Fish and Wildlife Service-Construction, Recovery Act</v>
      </c>
      <c r="F55" s="16"/>
    </row>
    <row r="56" spans="1:6" ht="11.25">
      <c r="A56" s="31" t="s">
        <v>2408</v>
      </c>
      <c r="B56" s="187" t="s">
        <v>2002</v>
      </c>
      <c r="C56" s="28" t="str">
        <f t="shared" si="0"/>
        <v>14-2101-DOI-Indian Affairs (Assistant Secretary)-Operation of Indian Programs, Recovery Act</v>
      </c>
      <c r="F56" s="16"/>
    </row>
    <row r="57" spans="1:6" ht="11.25">
      <c r="A57" s="31" t="s">
        <v>5456</v>
      </c>
      <c r="B57" s="187" t="s">
        <v>2003</v>
      </c>
      <c r="C57" s="28" t="str">
        <f t="shared" si="0"/>
        <v>14-2302-DOI-Indian Affairs (Assistant Secretary)-Construction, Recovery Act</v>
      </c>
      <c r="F57" s="16"/>
    </row>
    <row r="58" spans="1:6" ht="11.25">
      <c r="A58" s="31" t="s">
        <v>5457</v>
      </c>
      <c r="B58" s="187" t="s">
        <v>2004</v>
      </c>
      <c r="C58" s="28" t="str">
        <f t="shared" si="0"/>
        <v>14-2629-DOI-Indian Affairs (Assistant Secretary)-Indian Guaranteed Loan Program Account, Recovery Act</v>
      </c>
      <c r="F58" s="16"/>
    </row>
    <row r="59" spans="1:6" ht="11.25">
      <c r="A59" s="31" t="s">
        <v>5458</v>
      </c>
      <c r="B59" s="187" t="s">
        <v>2005</v>
      </c>
      <c r="C59" s="28" t="str">
        <f t="shared" si="0"/>
        <v>14-4401-DOI-Indian Affairs (Assistant Secretary)-Guaranteed Loan Financing Account - Recovery Act</v>
      </c>
      <c r="F59" s="16"/>
    </row>
    <row r="60" spans="1:6" ht="11.25">
      <c r="A60" s="31" t="s">
        <v>2395</v>
      </c>
      <c r="B60" s="187" t="s">
        <v>2006</v>
      </c>
      <c r="C60" s="28" t="str">
        <f t="shared" si="0"/>
        <v>14-4523-Department of the Interior-Working Capital Fund</v>
      </c>
      <c r="F60" s="16"/>
    </row>
    <row r="61" spans="1:6" ht="11.25">
      <c r="A61" s="31" t="s">
        <v>2401</v>
      </c>
      <c r="B61" s="187" t="s">
        <v>2007</v>
      </c>
      <c r="C61" s="28" t="str">
        <f t="shared" si="0"/>
        <v>14-4524-DOI-Bureau of Reclamation-Working Capital Fund</v>
      </c>
      <c r="F61" s="16"/>
    </row>
    <row r="62" spans="1:6" ht="11.25">
      <c r="A62" s="31" t="s">
        <v>2405</v>
      </c>
      <c r="B62" s="187" t="s">
        <v>2008</v>
      </c>
      <c r="C62" s="28" t="str">
        <f t="shared" si="0"/>
        <v>14-5541-DOI-National Park Service.-Historic Preservation Fund, Recovery Act</v>
      </c>
      <c r="F62" s="16"/>
    </row>
    <row r="63" spans="1:6" ht="11.25">
      <c r="A63" s="33" t="s">
        <v>5460</v>
      </c>
      <c r="B63" s="187" t="s">
        <v>2009</v>
      </c>
      <c r="C63" s="28" t="str">
        <f t="shared" si="0"/>
        <v>15-0326-DOJ-Legal Activities &amp; US Marshals-Office of Inspector General</v>
      </c>
      <c r="F63" s="16"/>
    </row>
    <row r="64" spans="1:6" ht="11.25">
      <c r="A64" s="33" t="s">
        <v>5462</v>
      </c>
      <c r="B64" s="187" t="s">
        <v>2010</v>
      </c>
      <c r="C64" s="28" t="str">
        <f t="shared" si="0"/>
        <v>15-0402-DOJ-Office of Justice Programs-State &amp; Local Law Enforcement Assistance</v>
      </c>
      <c r="F64" s="16"/>
    </row>
    <row r="65" spans="1:6" ht="11.25">
      <c r="A65" s="33" t="s">
        <v>5463</v>
      </c>
      <c r="B65" s="187" t="s">
        <v>2011</v>
      </c>
      <c r="C65" s="28" t="str">
        <f t="shared" si="0"/>
        <v>15-0411-DOJ-Office of Justice Programs-Violence Against Women Prevention and Prosecution</v>
      </c>
      <c r="F65" s="16"/>
    </row>
    <row r="66" spans="1:6" ht="11.25">
      <c r="A66" s="33" t="s">
        <v>5464</v>
      </c>
      <c r="B66" s="187" t="s">
        <v>2012</v>
      </c>
      <c r="C66" s="28" t="str">
        <f t="shared" si="0"/>
        <v>15-0412-DOJ-Office of Justice Programs-Community Oriented Policing Services</v>
      </c>
      <c r="F66" s="16"/>
    </row>
    <row r="67" spans="1:6" ht="11.25">
      <c r="A67" s="33" t="s">
        <v>5461</v>
      </c>
      <c r="B67" s="187" t="s">
        <v>2013</v>
      </c>
      <c r="C67" s="28" t="str">
        <f aca="true" t="shared" si="1" ref="C67:C130">A67&amp;"-"&amp;B67</f>
        <v>15-0421-DOJ-Office of Justice Programs-Salaries and Expenses</v>
      </c>
      <c r="F67" s="16"/>
    </row>
    <row r="68" spans="1:6" ht="11.25">
      <c r="A68" s="33" t="s">
        <v>5465</v>
      </c>
      <c r="B68" s="187" t="s">
        <v>2014</v>
      </c>
      <c r="C68" s="28" t="str">
        <f t="shared" si="1"/>
        <v>15-0699-DOJ-Bureau of Alcohol, Tobacco, Firearms and Explosives-Salaries and Expenses</v>
      </c>
      <c r="F68" s="16"/>
    </row>
    <row r="69" spans="1:6" ht="11.25">
      <c r="A69" s="33" t="s">
        <v>5478</v>
      </c>
      <c r="B69" s="187" t="s">
        <v>2015</v>
      </c>
      <c r="C69" s="28" t="str">
        <f t="shared" si="1"/>
        <v>16-0105-DOL-Employment Standards Administration-Salaries and Expenses</v>
      </c>
      <c r="F69" s="16"/>
    </row>
    <row r="70" spans="1:6" ht="11.25">
      <c r="A70" s="33" t="s">
        <v>5466</v>
      </c>
      <c r="B70" s="187" t="s">
        <v>2016</v>
      </c>
      <c r="C70" s="28" t="str">
        <f t="shared" si="1"/>
        <v>16-0107-DOL-Office of the Assistant Secretary for Administration and Management-Office of Inspector General</v>
      </c>
      <c r="F70" s="16"/>
    </row>
    <row r="71" spans="1:6" ht="11.25">
      <c r="A71" s="33" t="s">
        <v>5467</v>
      </c>
      <c r="B71" s="187" t="s">
        <v>2017</v>
      </c>
      <c r="C71" s="28" t="str">
        <f t="shared" si="1"/>
        <v>16-0167-DOL-Office of the Assistant Secretary for Administration and Management-Salaries and Expenses</v>
      </c>
      <c r="F71" s="16"/>
    </row>
    <row r="72" spans="1:6" ht="11.25">
      <c r="A72" s="33" t="s">
        <v>5470</v>
      </c>
      <c r="B72" s="187" t="s">
        <v>2018</v>
      </c>
      <c r="C72" s="28" t="str">
        <f t="shared" si="1"/>
        <v>16-0172-DOL-Employment and Training Administration-Program Administration</v>
      </c>
      <c r="F72" s="16"/>
    </row>
    <row r="73" spans="1:6" ht="11.25">
      <c r="A73" s="33" t="s">
        <v>5471</v>
      </c>
      <c r="B73" s="187" t="s">
        <v>2019</v>
      </c>
      <c r="C73" s="28" t="str">
        <f t="shared" si="1"/>
        <v>16-0176-DOL-Employment and Training Administration-Community Service Employment for Older Americans</v>
      </c>
      <c r="F73" s="16"/>
    </row>
    <row r="74" spans="1:6" ht="11.25">
      <c r="A74" s="33" t="s">
        <v>5472</v>
      </c>
      <c r="B74" s="187" t="s">
        <v>2020</v>
      </c>
      <c r="C74" s="28" t="str">
        <f t="shared" si="1"/>
        <v>16-0179-DOL-Employment and Training Administration-State Unemployment Insurance and Employment Service Operations</v>
      </c>
      <c r="F74" s="16"/>
    </row>
    <row r="75" spans="1:6" ht="11.25">
      <c r="A75" s="33" t="s">
        <v>5468</v>
      </c>
      <c r="B75" s="187" t="s">
        <v>2021</v>
      </c>
      <c r="C75" s="28" t="str">
        <f t="shared" si="1"/>
        <v>16-0182-DOL-Office of the Assistant Secretary for Administration and Management-Office of Job Corps, Recovery Act</v>
      </c>
      <c r="F75" s="16"/>
    </row>
    <row r="76" spans="1:6" ht="11.25">
      <c r="A76" s="33" t="s">
        <v>5473</v>
      </c>
      <c r="B76" s="187" t="s">
        <v>2022</v>
      </c>
      <c r="C76" s="28" t="str">
        <f t="shared" si="1"/>
        <v>16-0184-DOL-Employment and Training Administration-Training and Employment Services</v>
      </c>
      <c r="F76" s="16"/>
    </row>
    <row r="77" spans="1:6" ht="11.25">
      <c r="A77" s="33" t="s">
        <v>5474</v>
      </c>
      <c r="B77" s="187" t="s">
        <v>2023</v>
      </c>
      <c r="C77" s="28" t="str">
        <f t="shared" si="1"/>
        <v>16-0186-DOL-Employment and Training Administration-Payments to the Unemployment Trust Fund</v>
      </c>
      <c r="F77" s="16"/>
    </row>
    <row r="78" spans="1:6" ht="11.25">
      <c r="A78" s="33" t="s">
        <v>5475</v>
      </c>
      <c r="B78" s="187" t="s">
        <v>2024</v>
      </c>
      <c r="C78" s="28" t="str">
        <f t="shared" si="1"/>
        <v>16-0326-DOL-Employment and Training Administration-Federal Unemployment Benefits and Allowances</v>
      </c>
      <c r="F78" s="16"/>
    </row>
    <row r="79" spans="1:6" ht="11.25">
      <c r="A79" s="33" t="s">
        <v>5479</v>
      </c>
      <c r="B79" s="187" t="s">
        <v>2025</v>
      </c>
      <c r="C79" s="28" t="str">
        <f t="shared" si="1"/>
        <v>16-0400-DOL-Occupational Safety and Health Administration-Salaries and Expenses</v>
      </c>
      <c r="F79" s="16"/>
    </row>
    <row r="80" spans="1:6" ht="11.25">
      <c r="A80" s="33" t="s">
        <v>5469</v>
      </c>
      <c r="B80" s="187" t="s">
        <v>2026</v>
      </c>
      <c r="C80" s="28" t="str">
        <f t="shared" si="1"/>
        <v>16-1700-DOL-Employee Benefits Security Administration-Salaries and Expenses </v>
      </c>
      <c r="F80" s="16"/>
    </row>
    <row r="81" spans="1:6" ht="11.25">
      <c r="A81" s="33" t="s">
        <v>5476</v>
      </c>
      <c r="B81" s="187" t="s">
        <v>2027</v>
      </c>
      <c r="C81" s="28" t="str">
        <f t="shared" si="1"/>
        <v>16-1800-DOL-Employment and Training Administration-Federal Addtl Unemployment Compensation Program</v>
      </c>
      <c r="F81" s="16"/>
    </row>
    <row r="82" spans="1:6" ht="11.25">
      <c r="A82" s="33" t="s">
        <v>5477</v>
      </c>
      <c r="B82" s="187" t="s">
        <v>2028</v>
      </c>
      <c r="C82" s="28" t="str">
        <f t="shared" si="1"/>
        <v>16-8042-DOL-Employment and Training Administration-Unemployment Trust Fund </v>
      </c>
      <c r="F82" s="16"/>
    </row>
    <row r="83" spans="1:6" ht="11.25">
      <c r="A83" s="31" t="s">
        <v>5483</v>
      </c>
      <c r="B83" s="187" t="s">
        <v>2029</v>
      </c>
      <c r="C83" s="28" t="str">
        <f t="shared" si="1"/>
        <v>17-1116-U.S. Marine Corps-Operation and Maintenance, Marine Corps, Recovery Act</v>
      </c>
      <c r="F83" s="16"/>
    </row>
    <row r="84" spans="1:6" ht="11.25">
      <c r="A84" s="31" t="s">
        <v>5484</v>
      </c>
      <c r="B84" s="187" t="s">
        <v>2030</v>
      </c>
      <c r="C84" s="28" t="str">
        <f t="shared" si="1"/>
        <v>17-1117-U.S. Marine Corps-Operation and Maintenance, Marine Corps Reserve, Recovery Act</v>
      </c>
      <c r="F84" s="16"/>
    </row>
    <row r="85" spans="1:6" ht="11.25">
      <c r="A85" s="31" t="s">
        <v>5480</v>
      </c>
      <c r="B85" s="187" t="s">
        <v>2031</v>
      </c>
      <c r="C85" s="28" t="str">
        <f t="shared" si="1"/>
        <v>17-1206-Department of the Navy-Military Construction, Navy, Recovery Act</v>
      </c>
      <c r="F85" s="16"/>
    </row>
    <row r="86" spans="1:6" ht="11.25">
      <c r="A86" s="31" t="s">
        <v>5481</v>
      </c>
      <c r="B86" s="187" t="s">
        <v>2032</v>
      </c>
      <c r="C86" s="28" t="str">
        <f t="shared" si="1"/>
        <v>17-1320-Department of the Navy-Research, Development, Test, and Evaluation, Navy, Recovery Act</v>
      </c>
      <c r="F86" s="16"/>
    </row>
    <row r="87" spans="1:6" ht="11.25">
      <c r="A87" s="31" t="s">
        <v>5482</v>
      </c>
      <c r="B87" s="187" t="s">
        <v>2033</v>
      </c>
      <c r="C87" s="28" t="str">
        <f t="shared" si="1"/>
        <v>17-1805-Department of the Navy-Operation and Maintenance, Navy, Recovery Act</v>
      </c>
      <c r="F87" s="16"/>
    </row>
    <row r="88" spans="1:6" ht="11.25">
      <c r="A88" s="31" t="s">
        <v>5485</v>
      </c>
      <c r="B88" s="187" t="s">
        <v>2034</v>
      </c>
      <c r="C88" s="28" t="str">
        <f t="shared" si="1"/>
        <v>17-1807-Naval Reserve Force-Operation and Maintenance, Navy Reserve, Recovery Act</v>
      </c>
      <c r="F88" s="16"/>
    </row>
    <row r="89" spans="1:6" ht="11.25">
      <c r="A89" s="31" t="s">
        <v>5489</v>
      </c>
      <c r="B89" s="187" t="s">
        <v>2035</v>
      </c>
      <c r="C89" s="28" t="str">
        <f t="shared" si="1"/>
        <v>19-0112-Department of State-Bureau of Consular Affairs-Diplomatic and Consular Program, Recovery Act</v>
      </c>
      <c r="F89" s="16"/>
    </row>
    <row r="90" spans="1:6" ht="11.25">
      <c r="A90" s="31" t="s">
        <v>5488</v>
      </c>
      <c r="B90" s="187" t="s">
        <v>2036</v>
      </c>
      <c r="C90" s="28" t="str">
        <f t="shared" si="1"/>
        <v>19-0530-Department of State-Office of the Inspector General, Recovery Act</v>
      </c>
      <c r="F90" s="16"/>
    </row>
    <row r="91" spans="1:6" ht="11.25">
      <c r="A91" s="31" t="s">
        <v>2652</v>
      </c>
      <c r="B91" s="187" t="s">
        <v>2037</v>
      </c>
      <c r="C91" s="28" t="str">
        <f t="shared" si="1"/>
        <v>19-1069-Department of State-U.S. and Mexico International Boundary and Water Commission-Salaries and Expenses, IBWC</v>
      </c>
      <c r="F91" s="16"/>
    </row>
    <row r="92" spans="1:6" ht="11.25">
      <c r="A92" s="31" t="s">
        <v>2653</v>
      </c>
      <c r="B92" s="187" t="s">
        <v>2038</v>
      </c>
      <c r="C92" s="28" t="str">
        <f t="shared" si="1"/>
        <v>19-1079-Department of State-U.S. and Mexico International Boundary and Water Commission-Construction, IBWC, Recovery Act</v>
      </c>
      <c r="F92" s="16"/>
    </row>
    <row r="93" spans="1:6" ht="11.25">
      <c r="A93" s="31" t="s">
        <v>5486</v>
      </c>
      <c r="B93" s="187" t="s">
        <v>2039</v>
      </c>
      <c r="C93" s="28" t="str">
        <f t="shared" si="1"/>
        <v>19-1119-Department of State-Capital Investment Fund, Recovery Act</v>
      </c>
      <c r="F93" s="16"/>
    </row>
    <row r="94" spans="1:6" ht="11.25">
      <c r="A94" s="31" t="s">
        <v>5487</v>
      </c>
      <c r="B94" s="187" t="s">
        <v>2040</v>
      </c>
      <c r="C94" s="28" t="str">
        <f t="shared" si="1"/>
        <v>19-4519-Department of State-Working Capital Fund</v>
      </c>
      <c r="F94" s="16"/>
    </row>
    <row r="95" spans="1:6" ht="11.25">
      <c r="A95" s="31" t="s">
        <v>2654</v>
      </c>
      <c r="B95" s="187" t="s">
        <v>2041</v>
      </c>
      <c r="C95" s="28" t="str">
        <f t="shared" si="1"/>
        <v>20-0129-Department of Treasury-Departmental Offices-Administrative Expenses, Recovery Act</v>
      </c>
      <c r="F95" s="16"/>
    </row>
    <row r="96" spans="1:6" ht="11.25">
      <c r="A96" s="31" t="s">
        <v>2655</v>
      </c>
      <c r="B96" s="187" t="s">
        <v>2042</v>
      </c>
      <c r="C96" s="28" t="str">
        <f t="shared" si="1"/>
        <v>20-0135-Department of Treasury-Departmental Offices-Treasury Inspector General for Tax Administration, Recovery Act</v>
      </c>
      <c r="F96" s="16"/>
    </row>
    <row r="97" spans="1:6" ht="11.25">
      <c r="A97" s="31" t="s">
        <v>2656</v>
      </c>
      <c r="B97" s="187" t="s">
        <v>2043</v>
      </c>
      <c r="C97" s="28" t="str">
        <f t="shared" si="1"/>
        <v>20-0139-Department of Treasury-Departmental Offices-Grants to States for Low-Income Housing Projects in Lieu of Low-Income Housing Tax Credit</v>
      </c>
      <c r="F97" s="16"/>
    </row>
    <row r="98" spans="1:6" ht="11.25">
      <c r="A98" s="31" t="s">
        <v>2657</v>
      </c>
      <c r="B98" s="187" t="s">
        <v>2044</v>
      </c>
      <c r="C98" s="28" t="str">
        <f t="shared" si="1"/>
        <v>20-0140-Department of Treasury-Departmental Offices-Grants for Specified Energy Property in Lieu of Tax Credits</v>
      </c>
      <c r="F98" s="16"/>
    </row>
    <row r="99" spans="1:6" ht="11.25">
      <c r="A99" s="31" t="s">
        <v>2659</v>
      </c>
      <c r="B99" s="187" t="s">
        <v>2045</v>
      </c>
      <c r="C99" s="28" t="str">
        <f t="shared" si="1"/>
        <v>20-0906-Department of Treasury-Internal Revenue Service-Payment Where Earned Income Credit Exceeds Liability for Tax</v>
      </c>
      <c r="F99" s="16"/>
    </row>
    <row r="100" spans="1:6" ht="11.25">
      <c r="A100" s="31" t="s">
        <v>2660</v>
      </c>
      <c r="B100" s="187" t="s">
        <v>2046</v>
      </c>
      <c r="C100" s="28" t="str">
        <f t="shared" si="1"/>
        <v>20-0922-Department of Treasury-Internal Revenue Service-Payment Where Child Credit Exceeds Liability for Tax</v>
      </c>
      <c r="F100" s="16"/>
    </row>
    <row r="101" spans="1:6" ht="11.25">
      <c r="A101" s="31" t="s">
        <v>2661</v>
      </c>
      <c r="B101" s="187" t="s">
        <v>2047</v>
      </c>
      <c r="C101" s="28" t="str">
        <f t="shared" si="1"/>
        <v>20-0923-Department of Treasury-Internal Revenue Service-Payment Where Health Care Credit Exceeds Liability for Tax</v>
      </c>
      <c r="F101" s="16"/>
    </row>
    <row r="102" spans="1:6" ht="11.25">
      <c r="A102" s="31" t="s">
        <v>2662</v>
      </c>
      <c r="B102" s="187" t="s">
        <v>2048</v>
      </c>
      <c r="C102" s="28" t="str">
        <f t="shared" si="1"/>
        <v>20-0930-Department of Treasury-Internal Revenue Service-Payment Tax Credit to Aid First-Time Homebuyers</v>
      </c>
      <c r="F102" s="16"/>
    </row>
    <row r="103" spans="1:6" ht="11.25">
      <c r="A103" s="31" t="s">
        <v>2049</v>
      </c>
      <c r="B103" s="187" t="s">
        <v>2050</v>
      </c>
      <c r="C103" s="28" t="str">
        <f t="shared" si="1"/>
        <v>20-0932-Payment Where American Opportunity Credit Exceeds Liability for Tax</v>
      </c>
      <c r="F103" s="16"/>
    </row>
    <row r="104" spans="1:6" ht="11.25">
      <c r="A104" s="31" t="s">
        <v>2663</v>
      </c>
      <c r="B104" s="187" t="s">
        <v>2051</v>
      </c>
      <c r="C104" s="28" t="str">
        <f t="shared" si="1"/>
        <v>20-0933-Department of Treasury-Internal Revenue Service-Making Work Pay Tax Credit</v>
      </c>
      <c r="F104" s="16"/>
    </row>
    <row r="105" spans="1:6" ht="11.25">
      <c r="A105" s="31" t="s">
        <v>2664</v>
      </c>
      <c r="B105" s="187" t="s">
        <v>2052</v>
      </c>
      <c r="C105" s="28" t="str">
        <f t="shared" si="1"/>
        <v>20-0934-Department of Treasury-Internal Revenue Service-Health Insurance Tax Credit Administration, Recovery Act</v>
      </c>
      <c r="F105" s="16"/>
    </row>
    <row r="106" spans="1:6" ht="11.25">
      <c r="A106" s="31" t="s">
        <v>2053</v>
      </c>
      <c r="B106" s="187" t="s">
        <v>2054</v>
      </c>
      <c r="C106" s="28" t="str">
        <f t="shared" si="1"/>
        <v>20-0935-Build American Bond Payments, Recovery Act                      </v>
      </c>
      <c r="F106" s="16"/>
    </row>
    <row r="107" spans="1:6" ht="11.25">
      <c r="A107" s="31" t="s">
        <v>2055</v>
      </c>
      <c r="B107" s="189" t="s">
        <v>2056</v>
      </c>
      <c r="C107" s="28" t="str">
        <f t="shared" si="1"/>
        <v>20-0936-Payment Where Cobra Credit Exceeds Liability for Tax, Recovery Act</v>
      </c>
      <c r="F107" s="16"/>
    </row>
    <row r="108" spans="1:6" ht="11.25">
      <c r="A108" s="31" t="s">
        <v>2665</v>
      </c>
      <c r="B108" s="187" t="s">
        <v>2047</v>
      </c>
      <c r="C108" s="28" t="str">
        <f t="shared" si="1"/>
        <v>20-0938-Department of Treasury-Internal Revenue Service-Payment Where Health Care Credit Exceeds Liability for Tax</v>
      </c>
      <c r="F108" s="16"/>
    </row>
    <row r="109" spans="1:6" ht="11.25">
      <c r="A109" s="31" t="s">
        <v>2666</v>
      </c>
      <c r="B109" s="187" t="s">
        <v>2057</v>
      </c>
      <c r="C109" s="28" t="str">
        <f t="shared" si="1"/>
        <v>20-0942-Department of Treasury-Internal Revenue Service-Payment Tax Credit for Certain Government Retirees</v>
      </c>
      <c r="F109" s="16"/>
    </row>
    <row r="110" spans="1:6" ht="11.25">
      <c r="A110" s="31" t="s">
        <v>2658</v>
      </c>
      <c r="B110" s="187" t="s">
        <v>2058</v>
      </c>
      <c r="C110" s="28" t="str">
        <f t="shared" si="1"/>
        <v>20-1882-Department of Treasury-Departmental Offices-Community Development Financial Institution Fund Program Account</v>
      </c>
      <c r="F110" s="16"/>
    </row>
    <row r="111" spans="1:6" ht="11.25">
      <c r="A111" s="31" t="s">
        <v>2667</v>
      </c>
      <c r="B111" s="187" t="s">
        <v>2059</v>
      </c>
      <c r="C111" s="28" t="str">
        <f t="shared" si="1"/>
        <v>21-0721-Department of the Army-Family Housing Construction, Army, Recovery Act</v>
      </c>
      <c r="F111" s="16"/>
    </row>
    <row r="112" spans="1:6" ht="11.25">
      <c r="A112" s="31" t="s">
        <v>2668</v>
      </c>
      <c r="B112" s="187" t="s">
        <v>2060</v>
      </c>
      <c r="C112" s="28" t="str">
        <f t="shared" si="1"/>
        <v>21-0726-Department of the Army-Family Housing Operation and Maintenance, Army, Recovery Act</v>
      </c>
      <c r="F112" s="16"/>
    </row>
    <row r="113" spans="1:6" ht="11.25">
      <c r="A113" s="31" t="s">
        <v>2669</v>
      </c>
      <c r="B113" s="187" t="s">
        <v>2061</v>
      </c>
      <c r="C113" s="28" t="str">
        <f t="shared" si="1"/>
        <v>21-2022-Department of the Army-Operation and Maintenance, Army, Recovery Act</v>
      </c>
      <c r="F113" s="16"/>
    </row>
    <row r="114" spans="1:6" ht="11.25">
      <c r="A114" s="31" t="s">
        <v>5056</v>
      </c>
      <c r="B114" s="187" t="s">
        <v>2062</v>
      </c>
      <c r="C114" s="28" t="str">
        <f t="shared" si="1"/>
        <v>21-2041-Department of the Army-Research, Development, Test, and Evaluation, Army, Recovery Act</v>
      </c>
      <c r="F114" s="16"/>
    </row>
    <row r="115" spans="1:6" ht="11.25">
      <c r="A115" s="31" t="s">
        <v>5057</v>
      </c>
      <c r="B115" s="187" t="s">
        <v>2063</v>
      </c>
      <c r="C115" s="28" t="str">
        <f t="shared" si="1"/>
        <v>21-2051-Department of the Army-Military Construction, Army, Recovery Act</v>
      </c>
      <c r="F115" s="16"/>
    </row>
    <row r="116" spans="1:6" ht="11.25">
      <c r="A116" s="31" t="s">
        <v>5058</v>
      </c>
      <c r="B116" s="186" t="s">
        <v>2064</v>
      </c>
      <c r="C116" s="28" t="str">
        <f t="shared" si="1"/>
        <v>21-2066-National Guard Bureau, Office of the Chief- Operation and Maintenance, Army National Guard, Recovery Act</v>
      </c>
      <c r="F116" s="16"/>
    </row>
    <row r="117" spans="1:6" ht="11.25">
      <c r="A117" s="31" t="s">
        <v>5060</v>
      </c>
      <c r="B117" s="186" t="s">
        <v>2065</v>
      </c>
      <c r="C117" s="28" t="str">
        <f t="shared" si="1"/>
        <v>21-2081-U.S. Army Reserve Command-Operation and Maintenance, Army Reserve, Recovery Act</v>
      </c>
      <c r="F117" s="16"/>
    </row>
    <row r="118" spans="1:6" ht="11.25">
      <c r="A118" s="31" t="s">
        <v>5059</v>
      </c>
      <c r="B118" s="187" t="s">
        <v>2066</v>
      </c>
      <c r="C118" s="28" t="str">
        <f t="shared" si="1"/>
        <v>21-2094-National Guard Bureau, Office of the Chief- Military Construction, Army National Guard</v>
      </c>
      <c r="F118" s="16"/>
    </row>
    <row r="119" spans="1:6" ht="11.25">
      <c r="A119" s="31" t="s">
        <v>2067</v>
      </c>
      <c r="B119" s="187" t="s">
        <v>2068</v>
      </c>
      <c r="C119" s="28" t="str">
        <f t="shared" si="1"/>
        <v>24-4571-Revolving Fund                                                  </v>
      </c>
      <c r="F119" s="16"/>
    </row>
    <row r="120" spans="1:6" ht="11.25">
      <c r="A120" s="31" t="s">
        <v>5061</v>
      </c>
      <c r="B120" s="187" t="s">
        <v>2069</v>
      </c>
      <c r="C120" s="28" t="str">
        <f t="shared" si="1"/>
        <v>27-0200-Federal Communications Commission-Broadband Technology Opportunities Program, Recovery Act</v>
      </c>
      <c r="F120" s="16"/>
    </row>
    <row r="121" spans="1:6" ht="11.25">
      <c r="A121" s="31" t="s">
        <v>5062</v>
      </c>
      <c r="B121" s="187" t="s">
        <v>2070</v>
      </c>
      <c r="C121" s="28" t="str">
        <f t="shared" si="1"/>
        <v>27-0400-Federal Communications Commission-Digital-to-Analog Converter Box Program, Recovery Act</v>
      </c>
      <c r="F121" s="16"/>
    </row>
    <row r="122" spans="1:6" ht="11.25">
      <c r="A122" s="31" t="s">
        <v>5066</v>
      </c>
      <c r="B122" s="186" t="s">
        <v>2071</v>
      </c>
      <c r="C122" s="28" t="str">
        <f t="shared" si="1"/>
        <v>28-0403-Social Security Administration-Office of the Inspector General, Recovery Act</v>
      </c>
      <c r="F122" s="16"/>
    </row>
    <row r="123" spans="1:6" ht="11.25">
      <c r="A123" s="31" t="s">
        <v>5063</v>
      </c>
      <c r="B123" s="187" t="s">
        <v>2072</v>
      </c>
      <c r="C123" s="28" t="str">
        <f t="shared" si="1"/>
        <v>28-0417-Social Security Administration-Administrative Expenses, Recovery Act</v>
      </c>
      <c r="F123" s="16"/>
    </row>
    <row r="124" spans="1:6" ht="11.25">
      <c r="A124" s="31" t="s">
        <v>5064</v>
      </c>
      <c r="B124" s="187" t="s">
        <v>2073</v>
      </c>
      <c r="C124" s="28" t="str">
        <f t="shared" si="1"/>
        <v>28-0418-Social Security Administration-Economic Recovery Payments, Recovery Act</v>
      </c>
      <c r="F124" s="16"/>
    </row>
    <row r="125" spans="1:6" ht="11.25">
      <c r="A125" s="31" t="s">
        <v>5065</v>
      </c>
      <c r="B125" s="187" t="s">
        <v>2074</v>
      </c>
      <c r="C125" s="28" t="str">
        <f t="shared" si="1"/>
        <v>28-8704-Social Security Administration-Limitation on Administrative Expenses</v>
      </c>
      <c r="F125" s="16"/>
    </row>
    <row r="126" spans="1:6" ht="11.25">
      <c r="A126" s="31" t="s">
        <v>5067</v>
      </c>
      <c r="B126" s="187" t="s">
        <v>2075</v>
      </c>
      <c r="C126" s="28" t="str">
        <f t="shared" si="1"/>
        <v>33-0101-Smithsonian Institution-Facilities Capital, Recovery Act</v>
      </c>
      <c r="F126" s="16"/>
    </row>
    <row r="127" spans="1:6" ht="11.25">
      <c r="A127" s="31" t="s">
        <v>5073</v>
      </c>
      <c r="B127" s="187" t="s">
        <v>2076</v>
      </c>
      <c r="C127" s="28" t="str">
        <f t="shared" si="1"/>
        <v>36-0101-Department of Veterans Affairs-Under Secretary for Benefits / Veterans Benefit Administration-Compensation and Pensions, Recovery Act</v>
      </c>
      <c r="F127" s="16"/>
    </row>
    <row r="128" spans="1:6" ht="11.25">
      <c r="A128" s="31" t="s">
        <v>5072</v>
      </c>
      <c r="B128" s="187" t="s">
        <v>2077</v>
      </c>
      <c r="C128" s="28" t="str">
        <f t="shared" si="1"/>
        <v>36-0130-Department of Veterans Affairs-Under Secretary for Memorial Affairs / National Cemetery System-National Cemetery Administration, Recovery Act</v>
      </c>
      <c r="F128" s="16"/>
    </row>
    <row r="129" spans="1:6" ht="11.25">
      <c r="A129" s="31" t="s">
        <v>5068</v>
      </c>
      <c r="B129" s="187" t="s">
        <v>2078</v>
      </c>
      <c r="C129" s="28" t="str">
        <f t="shared" si="1"/>
        <v>36-0150-Department of Veterans Affairs-General Operating Expenses, Recovery Act</v>
      </c>
      <c r="F129" s="16"/>
    </row>
    <row r="130" spans="1:6" ht="11.25">
      <c r="A130" s="31" t="s">
        <v>5071</v>
      </c>
      <c r="B130" s="187" t="s">
        <v>2079</v>
      </c>
      <c r="C130" s="28" t="str">
        <f t="shared" si="1"/>
        <v>36-0158-Department of Veterans Affairs-Under Secretary for Health / Veterans Health Administration-Medical Facilities, Recovery Act</v>
      </c>
      <c r="F130" s="16"/>
    </row>
    <row r="131" spans="1:6" ht="11.25">
      <c r="A131" s="31" t="s">
        <v>5074</v>
      </c>
      <c r="B131" s="187" t="s">
        <v>2080</v>
      </c>
      <c r="C131" s="28" t="str">
        <f aca="true" t="shared" si="2" ref="C131:C194">A131&amp;"-"&amp;B131</f>
        <v>36-0168-Department of Veterans Affairs-Immediate Office of the Assist. Sec. – Info. &amp; Technology-Information Technology Systems, Recovery Act</v>
      </c>
      <c r="F131" s="16"/>
    </row>
    <row r="132" spans="1:6" ht="11.25">
      <c r="A132" s="31" t="s">
        <v>5070</v>
      </c>
      <c r="B132" s="187" t="s">
        <v>2081</v>
      </c>
      <c r="C132" s="28" t="str">
        <f t="shared" si="2"/>
        <v>36-0171-Department of Veterans Affairs-Office of Inspector General, Recovery Act</v>
      </c>
      <c r="F132" s="16"/>
    </row>
    <row r="133" spans="1:6" ht="11.25">
      <c r="A133" s="31" t="s">
        <v>5069</v>
      </c>
      <c r="B133" s="187" t="s">
        <v>2082</v>
      </c>
      <c r="C133" s="28" t="str">
        <f t="shared" si="2"/>
        <v>36-0184-Department of Veterans Affairs-Grants for Construction of State Extended Care Facilities</v>
      </c>
      <c r="F133" s="16"/>
    </row>
    <row r="134" spans="1:6" ht="11.25">
      <c r="A134" s="31" t="s">
        <v>5076</v>
      </c>
      <c r="B134" s="187" t="s">
        <v>2083</v>
      </c>
      <c r="C134" s="28" t="str">
        <f t="shared" si="2"/>
        <v>47-0112-GSA-Office of Inspector General, Recovery Act</v>
      </c>
      <c r="F134" s="16"/>
    </row>
    <row r="135" spans="1:6" ht="11.25">
      <c r="A135" s="31" t="s">
        <v>5079</v>
      </c>
      <c r="B135" s="187" t="s">
        <v>2084</v>
      </c>
      <c r="C135" s="28" t="str">
        <f t="shared" si="2"/>
        <v>47-0403-GSA-Office of Governmentwide Policy-Government-wide Policy, Recovery Act</v>
      </c>
      <c r="F135" s="16"/>
    </row>
    <row r="136" spans="1:6" ht="11.25">
      <c r="A136" s="31" t="s">
        <v>5077</v>
      </c>
      <c r="B136" s="187" t="s">
        <v>2085</v>
      </c>
      <c r="C136" s="28" t="str">
        <f t="shared" si="2"/>
        <v>47-0505-GSA-Office of the Federal Acquisition Service-Energy-Efficient Federal Motor Vehicle Fleet Procurement</v>
      </c>
      <c r="F136" s="16"/>
    </row>
    <row r="137" spans="1:6" ht="11.25">
      <c r="A137" s="31" t="s">
        <v>5078</v>
      </c>
      <c r="B137" s="187" t="s">
        <v>2086</v>
      </c>
      <c r="C137" s="28" t="str">
        <f t="shared" si="2"/>
        <v>47-4534-GSA-Office of the Federal Acquisition Service-Acquisition Services Fund</v>
      </c>
      <c r="F137" s="16"/>
    </row>
    <row r="138" spans="1:6" ht="11.25">
      <c r="A138" s="31" t="s">
        <v>5075</v>
      </c>
      <c r="B138" s="187" t="s">
        <v>2087</v>
      </c>
      <c r="C138" s="28" t="str">
        <f t="shared" si="2"/>
        <v>47-4543-GSA-General Services Administration-Federal Buildings Fund, Recovery Act</v>
      </c>
      <c r="F138" s="16"/>
    </row>
    <row r="139" spans="1:6" ht="11.25">
      <c r="A139" s="31" t="s">
        <v>5080</v>
      </c>
      <c r="B139" s="186" t="s">
        <v>2088</v>
      </c>
      <c r="C139" s="28" t="str">
        <f t="shared" si="2"/>
        <v>49-0101-National Science Foundation-Research and Related Activities, Recovery Act</v>
      </c>
      <c r="F139" s="16"/>
    </row>
    <row r="140" spans="1:6" ht="11.25">
      <c r="A140" s="31" t="s">
        <v>3614</v>
      </c>
      <c r="B140" s="186" t="s">
        <v>2089</v>
      </c>
      <c r="C140" s="28" t="str">
        <f t="shared" si="2"/>
        <v>49-0107-National Science Foundation-Education and Human Resources, Recovery Act</v>
      </c>
      <c r="F140" s="16"/>
    </row>
    <row r="141" spans="1:6" ht="11.25">
      <c r="A141" s="31" t="s">
        <v>4658</v>
      </c>
      <c r="B141" s="186" t="s">
        <v>2090</v>
      </c>
      <c r="C141" s="28" t="str">
        <f t="shared" si="2"/>
        <v>49-0301-National Science Foundation-Office of the Inspector General, Recovery Act</v>
      </c>
      <c r="F141" s="16"/>
    </row>
    <row r="142" spans="1:6" ht="11.25">
      <c r="A142" s="31" t="s">
        <v>4659</v>
      </c>
      <c r="B142" s="187" t="s">
        <v>2091</v>
      </c>
      <c r="C142" s="28" t="str">
        <f t="shared" si="2"/>
        <v>49-0552-National Science Foundation-Major Research and Equipment and Facilities Construction</v>
      </c>
      <c r="F142" s="16"/>
    </row>
    <row r="143" spans="1:6" ht="11.25">
      <c r="A143" s="31" t="s">
        <v>3464</v>
      </c>
      <c r="B143" s="186" t="s">
        <v>2092</v>
      </c>
      <c r="C143" s="28" t="str">
        <f t="shared" si="2"/>
        <v>57-0743-Department of the Air Force-Family Housing Construction, Air Force, Recovery Act</v>
      </c>
      <c r="F143" s="16"/>
    </row>
    <row r="144" spans="1:6" ht="11.25">
      <c r="A144" s="31" t="s">
        <v>3465</v>
      </c>
      <c r="B144" s="187" t="s">
        <v>2093</v>
      </c>
      <c r="C144" s="28" t="str">
        <f t="shared" si="2"/>
        <v>57-0748-Department of the Air Force-Family Housing Operation and Maintenance, Air Force</v>
      </c>
      <c r="F144" s="16"/>
    </row>
    <row r="145" spans="1:6" ht="11.25">
      <c r="A145" s="31" t="s">
        <v>3466</v>
      </c>
      <c r="B145" s="187" t="s">
        <v>2094</v>
      </c>
      <c r="C145" s="28" t="str">
        <f t="shared" si="2"/>
        <v>57-3307-Department of the Air Force-Military Construction, Air Force, Recovery Act</v>
      </c>
      <c r="F145" s="16"/>
    </row>
    <row r="146" spans="1:6" ht="11.25">
      <c r="A146" s="31" t="s">
        <v>3467</v>
      </c>
      <c r="B146" s="187" t="s">
        <v>2095</v>
      </c>
      <c r="C146" s="28" t="str">
        <f t="shared" si="2"/>
        <v>57-3404-Department of the Air Force-Operation and Maintenance, Air Force, Recovery Act</v>
      </c>
      <c r="F146" s="16"/>
    </row>
    <row r="147" spans="1:6" ht="11.25">
      <c r="A147" s="31" t="s">
        <v>3468</v>
      </c>
      <c r="B147" s="187" t="s">
        <v>2096</v>
      </c>
      <c r="C147" s="28" t="str">
        <f t="shared" si="2"/>
        <v>57-3605-Department of the Air Force-Research, Development, Test, and Evaluation, Air Force, Recovery</v>
      </c>
      <c r="F147" s="16"/>
    </row>
    <row r="148" spans="1:6" ht="11.25">
      <c r="A148" s="31" t="s">
        <v>3469</v>
      </c>
      <c r="B148" s="187" t="s">
        <v>2097</v>
      </c>
      <c r="C148" s="28" t="str">
        <f t="shared" si="2"/>
        <v>57-3744-Headquarters, Air Force Reserve-Operation and Maintenance, Air Force Reserve, Recovery Act</v>
      </c>
      <c r="F148" s="16"/>
    </row>
    <row r="149" spans="1:6" ht="11.25">
      <c r="A149" s="31" t="s">
        <v>3470</v>
      </c>
      <c r="B149" s="187" t="s">
        <v>2098</v>
      </c>
      <c r="C149" s="28" t="str">
        <f t="shared" si="2"/>
        <v>57-3834-Air National Guard-Military Construction, Air National Guard, Recovery Act</v>
      </c>
      <c r="F149" s="16"/>
    </row>
    <row r="150" spans="1:6" ht="11.25">
      <c r="A150" s="31" t="s">
        <v>3471</v>
      </c>
      <c r="B150" s="187" t="s">
        <v>2099</v>
      </c>
      <c r="C150" s="28" t="str">
        <f t="shared" si="2"/>
        <v>57-3844-Air National Guard-Operation and Maintenance, Air National Guard, Recovery Act</v>
      </c>
      <c r="F150" s="16"/>
    </row>
    <row r="151" spans="1:6" ht="11.25">
      <c r="A151" s="31" t="s">
        <v>3472</v>
      </c>
      <c r="B151" s="186" t="s">
        <v>2100</v>
      </c>
      <c r="C151" s="28" t="str">
        <f t="shared" si="2"/>
        <v>59-0102-National Endowment for the Arts-National Endowment for the Arts: Grants and Administration</v>
      </c>
      <c r="F151" s="16"/>
    </row>
    <row r="152" spans="1:6" ht="11.25">
      <c r="A152" s="31" t="s">
        <v>3473</v>
      </c>
      <c r="B152" s="187" t="s">
        <v>2101</v>
      </c>
      <c r="C152" s="28" t="str">
        <f t="shared" si="2"/>
        <v>60-0114-Railroad Retirement Board-Railroad Unemployment Insurance Extended Benefit Payments</v>
      </c>
      <c r="F152" s="16"/>
    </row>
    <row r="153" spans="1:6" ht="11.25">
      <c r="A153" s="31" t="s">
        <v>1680</v>
      </c>
      <c r="B153" s="187" t="s">
        <v>2102</v>
      </c>
      <c r="C153" s="28" t="str">
        <f t="shared" si="2"/>
        <v>60-0115-Railroad Retirement Board-Economic Recovery Payments</v>
      </c>
      <c r="F153" s="16"/>
    </row>
    <row r="154" spans="1:6" ht="11.25">
      <c r="A154" s="31" t="s">
        <v>1681</v>
      </c>
      <c r="B154" s="187" t="s">
        <v>2103</v>
      </c>
      <c r="C154" s="28" t="str">
        <f t="shared" si="2"/>
        <v>60-0116-Railroad Retirement Board-Administrative Expenses, Recovery Act</v>
      </c>
      <c r="F154" s="16"/>
    </row>
    <row r="155" spans="1:6" ht="11.25">
      <c r="A155" s="31" t="s">
        <v>355</v>
      </c>
      <c r="B155" s="187" t="s">
        <v>2104</v>
      </c>
      <c r="C155" s="28" t="str">
        <f t="shared" si="2"/>
        <v>60-8262-Railroad Retirement Board-Limitation on Administration, Recovery Act</v>
      </c>
      <c r="F155" s="16"/>
    </row>
    <row r="156" spans="1:6" ht="11.25">
      <c r="A156" s="31" t="s">
        <v>356</v>
      </c>
      <c r="B156" s="187" t="s">
        <v>2105</v>
      </c>
      <c r="C156" s="28" t="str">
        <f t="shared" si="2"/>
        <v>68-0102-Environmental Protection Agency-State and Tribal Assistance Grants, Recovery Act</v>
      </c>
      <c r="F156" s="16"/>
    </row>
    <row r="157" spans="1:6" ht="11.25">
      <c r="A157" s="31" t="s">
        <v>357</v>
      </c>
      <c r="B157" s="187" t="s">
        <v>2106</v>
      </c>
      <c r="C157" s="28" t="str">
        <f t="shared" si="2"/>
        <v>68-0108-Environmental Protection Agency-Environmental Programs and Management</v>
      </c>
      <c r="F157" s="16"/>
    </row>
    <row r="158" spans="1:6" ht="11.25">
      <c r="A158" s="31" t="s">
        <v>349</v>
      </c>
      <c r="B158" s="187" t="s">
        <v>2107</v>
      </c>
      <c r="C158" s="28" t="str">
        <f t="shared" si="2"/>
        <v>68-0113-Environmental Protection Agency-Office of Inspector General, Recovery Act</v>
      </c>
      <c r="F158" s="16"/>
    </row>
    <row r="159" spans="1:6" ht="11.25">
      <c r="A159" s="31" t="s">
        <v>358</v>
      </c>
      <c r="B159" s="187" t="s">
        <v>2108</v>
      </c>
      <c r="C159" s="28" t="str">
        <f t="shared" si="2"/>
        <v>68-0249-Environmental Protection Agency-Payment to the Hazardous Substance Superfund, Recovery Act</v>
      </c>
      <c r="F159" s="16"/>
    </row>
    <row r="160" spans="1:6" ht="11.25">
      <c r="A160" s="31" t="s">
        <v>346</v>
      </c>
      <c r="B160" s="187" t="s">
        <v>2109</v>
      </c>
      <c r="C160" s="28" t="str">
        <f t="shared" si="2"/>
        <v>68-0252-Environmental Protection Agency-Payment to the Leaking Underground Storage Tank Trust Fund</v>
      </c>
      <c r="F160" s="16"/>
    </row>
    <row r="161" spans="1:6" ht="11.25">
      <c r="A161" s="31" t="s">
        <v>347</v>
      </c>
      <c r="B161" s="187" t="s">
        <v>2110</v>
      </c>
      <c r="C161" s="28" t="str">
        <f t="shared" si="2"/>
        <v>68-8195-Environmental Protection Agency-Hazardous Substance Superfund, Recovery Act</v>
      </c>
      <c r="F161" s="16"/>
    </row>
    <row r="162" spans="1:6" ht="11.25">
      <c r="A162" s="31" t="s">
        <v>348</v>
      </c>
      <c r="B162" s="187" t="s">
        <v>2111</v>
      </c>
      <c r="C162" s="28" t="str">
        <f t="shared" si="2"/>
        <v>68-8196-Environmental Protection Agency-Leaking Underground Storage Tank Trust Fund Program</v>
      </c>
      <c r="F162" s="16"/>
    </row>
    <row r="163" spans="1:6" ht="11.25">
      <c r="A163" s="31" t="s">
        <v>351</v>
      </c>
      <c r="B163" s="187" t="s">
        <v>2112</v>
      </c>
      <c r="C163" s="28" t="str">
        <f t="shared" si="2"/>
        <v>69-0106-Department of Transportation-Office of the Secretary of Transportation-Supplemental Discretionary Grants for a National Surface Transportation</v>
      </c>
      <c r="F163" s="16"/>
    </row>
    <row r="164" spans="1:6" ht="11.25">
      <c r="A164" s="31" t="s">
        <v>350</v>
      </c>
      <c r="B164" s="187" t="s">
        <v>2113</v>
      </c>
      <c r="C164" s="28" t="str">
        <f t="shared" si="2"/>
        <v>69-0131-Department of Transportation-Office of Inspector General-Salaries and Expenses, Recovery Act</v>
      </c>
      <c r="F164" s="16"/>
    </row>
    <row r="165" spans="1:6" ht="11.25">
      <c r="A165" s="31" t="s">
        <v>354</v>
      </c>
      <c r="B165" s="187" t="s">
        <v>2114</v>
      </c>
      <c r="C165" s="28" t="str">
        <f t="shared" si="2"/>
        <v>69-0504-Department of Transportation-Federal Highway Administration-Highway Infrastructure Investment, Recovery Act</v>
      </c>
      <c r="F165" s="16"/>
    </row>
    <row r="166" spans="1:6" ht="11.25">
      <c r="A166" s="31" t="s">
        <v>3355</v>
      </c>
      <c r="B166" s="187" t="s">
        <v>2115</v>
      </c>
      <c r="C166" s="28" t="str">
        <f t="shared" si="2"/>
        <v>69-0718-Department of Transportation-Federal Railroad Administration-Capital Assistance for High Speed Rail Corridors</v>
      </c>
      <c r="F166" s="16"/>
    </row>
    <row r="167" spans="1:6" ht="11.25">
      <c r="A167" s="31" t="s">
        <v>3356</v>
      </c>
      <c r="B167" s="187" t="s">
        <v>2116</v>
      </c>
      <c r="C167" s="28" t="str">
        <f t="shared" si="2"/>
        <v>69-0724-Department of Transportation-Federal Railroad Administration-Capital Grants to the National Railroad Passenger Corporation</v>
      </c>
      <c r="F167" s="16"/>
    </row>
    <row r="168" spans="1:6" ht="11.25">
      <c r="A168" s="31" t="s">
        <v>1700</v>
      </c>
      <c r="B168" s="187" t="s">
        <v>2117</v>
      </c>
      <c r="C168" s="28" t="str">
        <f t="shared" si="2"/>
        <v>69-1101-Department of Transportation-Federal Transit Administration-Transit Capital Assistance, Recovery Act</v>
      </c>
      <c r="F168" s="16"/>
    </row>
    <row r="169" spans="1:6" ht="11.25">
      <c r="A169" s="31" t="s">
        <v>1701</v>
      </c>
      <c r="B169" s="187" t="s">
        <v>2118</v>
      </c>
      <c r="C169" s="28" t="str">
        <f t="shared" si="2"/>
        <v>69-1102-Department of Transportation-Federal Transit Administration-Fixed Guideway Infrastructure Investment, Recovery Act</v>
      </c>
      <c r="F169" s="16"/>
    </row>
    <row r="170" spans="1:6" ht="11.25">
      <c r="A170" s="31" t="s">
        <v>1702</v>
      </c>
      <c r="B170" s="187" t="s">
        <v>2119</v>
      </c>
      <c r="C170" s="28" t="str">
        <f t="shared" si="2"/>
        <v>69-1133-Department of Transportation-Federal Transit Administration-Capital Investment Grants, Recovery Act</v>
      </c>
      <c r="F170" s="16"/>
    </row>
    <row r="171" spans="1:6" ht="11.25">
      <c r="A171" s="31" t="s">
        <v>352</v>
      </c>
      <c r="B171" s="187" t="s">
        <v>2120</v>
      </c>
      <c r="C171" s="28" t="str">
        <f t="shared" si="2"/>
        <v>69-1304-Department of Transportation-Federal Aviation Administration-Facilities and Equipment, Recovery Act</v>
      </c>
      <c r="F171" s="16"/>
    </row>
    <row r="172" spans="1:6" ht="11.25">
      <c r="A172" s="31" t="s">
        <v>353</v>
      </c>
      <c r="B172" s="187" t="s">
        <v>2121</v>
      </c>
      <c r="C172" s="28" t="str">
        <f t="shared" si="2"/>
        <v>69-1306-Department of Transportation-Federal Aviation Administration-Grants-in-aid for Airports, Recovery Act</v>
      </c>
      <c r="F172" s="16"/>
    </row>
    <row r="173" spans="1:6" ht="11.25">
      <c r="A173" s="31" t="s">
        <v>1698</v>
      </c>
      <c r="B173" s="187" t="s">
        <v>2122</v>
      </c>
      <c r="C173" s="28" t="str">
        <f t="shared" si="2"/>
        <v>69-1749-Department of Transportation-Maritime Administration-Operations and Training, Recovery Act</v>
      </c>
      <c r="F173" s="16"/>
    </row>
    <row r="174" spans="1:6" ht="11.25">
      <c r="A174" s="31" t="s">
        <v>1699</v>
      </c>
      <c r="B174" s="187" t="s">
        <v>2123</v>
      </c>
      <c r="C174" s="28" t="str">
        <f t="shared" si="2"/>
        <v>69-1771-Department of Transportation-Maritime Administration-Assistance to Small Shipyards, Recovery Act</v>
      </c>
      <c r="F174" s="16"/>
    </row>
    <row r="175" spans="1:6" ht="11.25">
      <c r="A175" s="31" t="s">
        <v>1714</v>
      </c>
      <c r="B175" s="187" t="s">
        <v>2124</v>
      </c>
      <c r="C175" s="28" t="str">
        <f t="shared" si="2"/>
        <v>70-0118-Department of Homeland Security-Office of the Under Secretary for Management, Recovery Act</v>
      </c>
      <c r="F175" s="16"/>
    </row>
    <row r="176" spans="1:6" ht="11.25">
      <c r="A176" s="31" t="s">
        <v>1703</v>
      </c>
      <c r="B176" s="187" t="s">
        <v>2125</v>
      </c>
      <c r="C176" s="28" t="str">
        <f t="shared" si="2"/>
        <v>70-0201-Department of Homeland Security-Office of the Inspector General-Operating Expenses, Recovery Act</v>
      </c>
      <c r="F176" s="16"/>
    </row>
    <row r="177" spans="1:6" ht="11.25">
      <c r="A177" s="31" t="s">
        <v>1708</v>
      </c>
      <c r="B177" s="187" t="s">
        <v>943</v>
      </c>
      <c r="C177" s="28" t="str">
        <f t="shared" si="2"/>
        <v>70-0534-Department of Homeland Security-U.S. Customs and Border Protection-Salaries and Expenses, Customs and Border Protection</v>
      </c>
      <c r="F177" s="16"/>
    </row>
    <row r="178" spans="1:6" ht="11.25">
      <c r="A178" s="31" t="s">
        <v>1709</v>
      </c>
      <c r="B178" s="187" t="s">
        <v>944</v>
      </c>
      <c r="C178" s="28" t="str">
        <f t="shared" si="2"/>
        <v>70-0535-Department of Homeland Security-U.S. Customs and Border Protection-Construction, Customs and Border Protection</v>
      </c>
      <c r="F178" s="16"/>
    </row>
    <row r="179" spans="1:6" ht="11.25">
      <c r="A179" s="31" t="s">
        <v>1710</v>
      </c>
      <c r="B179" s="187" t="s">
        <v>945</v>
      </c>
      <c r="C179" s="28" t="str">
        <f t="shared" si="2"/>
        <v>70-0536-Department of Homeland Security-U.S. Customs and Border Protection-Border Security Fencing, Infrastructure, and Technology</v>
      </c>
      <c r="F179" s="16"/>
    </row>
    <row r="180" spans="1:6" ht="11.25">
      <c r="A180" s="31" t="s">
        <v>1706</v>
      </c>
      <c r="B180" s="187" t="s">
        <v>946</v>
      </c>
      <c r="C180" s="28" t="str">
        <f t="shared" si="2"/>
        <v>70-0546-Department of Homeland Security-U.S. Immigration and Customs Enforcement-Automation Modernization, Immigration and Customs Enforcement</v>
      </c>
      <c r="F180" s="16"/>
    </row>
    <row r="181" spans="1:6" ht="11.25">
      <c r="A181" s="31" t="s">
        <v>1707</v>
      </c>
      <c r="B181" s="187" t="s">
        <v>947</v>
      </c>
      <c r="C181" s="28" t="str">
        <f t="shared" si="2"/>
        <v>70-0556-Department of Homeland Security-Transportation Security Administration-Aviation Security, Recovery Act</v>
      </c>
      <c r="F181" s="16"/>
    </row>
    <row r="182" spans="1:6" ht="11.25">
      <c r="A182" s="31" t="s">
        <v>1711</v>
      </c>
      <c r="B182" s="187" t="s">
        <v>948</v>
      </c>
      <c r="C182" s="28" t="str">
        <f t="shared" si="2"/>
        <v>70-0563-Department of Homeland Security-Federal Emergency Management Agency-State and Local Programs, Recovery Act</v>
      </c>
      <c r="F182" s="16"/>
    </row>
    <row r="183" spans="1:6" ht="11.25">
      <c r="A183" s="31" t="s">
        <v>1712</v>
      </c>
      <c r="B183" s="186" t="s">
        <v>949</v>
      </c>
      <c r="C183" s="28" t="str">
        <f t="shared" si="2"/>
        <v>70-0567-Department of Homeland Security-Federal Emergency Management Agency-Firefighter Assistance Grants, Recovery Act</v>
      </c>
      <c r="F183" s="16"/>
    </row>
    <row r="184" spans="1:6" ht="11.25">
      <c r="A184" s="31" t="s">
        <v>1704</v>
      </c>
      <c r="B184" s="187" t="s">
        <v>950</v>
      </c>
      <c r="C184" s="28" t="str">
        <f t="shared" si="2"/>
        <v>70-0617-Department of Homeland Security-U.S. Coast Guard-Acquisition, Construction, and Improvements</v>
      </c>
      <c r="F184" s="16"/>
    </row>
    <row r="185" spans="1:6" ht="11.25">
      <c r="A185" s="31" t="s">
        <v>1705</v>
      </c>
      <c r="B185" s="187" t="s">
        <v>951</v>
      </c>
      <c r="C185" s="28" t="str">
        <f t="shared" si="2"/>
        <v>70-0618-Department of Homeland Security-U.S. Coast Guard-Alteration of Bridges, Recovery Act</v>
      </c>
      <c r="F185" s="16"/>
    </row>
    <row r="186" spans="1:6" ht="11.25">
      <c r="A186" s="31" t="s">
        <v>1713</v>
      </c>
      <c r="B186" s="187" t="s">
        <v>952</v>
      </c>
      <c r="C186" s="28" t="str">
        <f t="shared" si="2"/>
        <v>70-0708-Department of Homeland Security-Federal Emergency Management Agency-Emergency Food and Shelter, Recovery Act</v>
      </c>
      <c r="F186" s="16"/>
    </row>
    <row r="187" spans="1:6" ht="11.25">
      <c r="A187" s="31" t="s">
        <v>1715</v>
      </c>
      <c r="B187" s="187" t="s">
        <v>953</v>
      </c>
      <c r="C187" s="28" t="str">
        <f t="shared" si="2"/>
        <v>72-0302-U.S. Agency for International Development-Capital Investment Fund</v>
      </c>
      <c r="F187" s="16"/>
    </row>
    <row r="188" spans="1:6" ht="11.25">
      <c r="A188" s="31" t="s">
        <v>1716</v>
      </c>
      <c r="B188" s="187" t="s">
        <v>954</v>
      </c>
      <c r="C188" s="28" t="str">
        <f t="shared" si="2"/>
        <v>73-0101-Small Business Administration-Salaries and Expenses, Recovery Act</v>
      </c>
      <c r="F188" s="16"/>
    </row>
    <row r="189" spans="1:6" ht="11.25">
      <c r="A189" s="31" t="s">
        <v>1717</v>
      </c>
      <c r="B189" s="186" t="s">
        <v>955</v>
      </c>
      <c r="C189" s="28" t="str">
        <f t="shared" si="2"/>
        <v>73-0201-Small Business Administration-Office of Inspector General, Recovery Act</v>
      </c>
      <c r="F189" s="16"/>
    </row>
    <row r="190" spans="1:6" ht="11.25">
      <c r="A190" s="33" t="s">
        <v>1718</v>
      </c>
      <c r="B190" s="187" t="s">
        <v>956</v>
      </c>
      <c r="C190" s="28" t="str">
        <f t="shared" si="2"/>
        <v>73-1156-Small Business Administration-Business Loans Program Account, Recovery Act</v>
      </c>
      <c r="F190" s="16"/>
    </row>
    <row r="191" spans="1:6" ht="11.25">
      <c r="A191" s="33" t="s">
        <v>1719</v>
      </c>
      <c r="B191" s="187" t="s">
        <v>957</v>
      </c>
      <c r="C191" s="28" t="str">
        <f t="shared" si="2"/>
        <v>73-4268-Small Business Administration-Surety Bond Guarantees Revolving Fund - Recovery Act</v>
      </c>
      <c r="F191" s="16"/>
    </row>
    <row r="192" spans="1:6" ht="11.25">
      <c r="A192" s="33" t="s">
        <v>1720</v>
      </c>
      <c r="B192" s="187" t="s">
        <v>958</v>
      </c>
      <c r="C192" s="28" t="str">
        <f t="shared" si="2"/>
        <v>73-4279-Small Business Administration-Business Loan and Investment Direct Loan Financing Account</v>
      </c>
      <c r="F192" s="16"/>
    </row>
    <row r="193" spans="1:6" ht="11.25">
      <c r="A193" s="33" t="s">
        <v>1721</v>
      </c>
      <c r="B193" s="187" t="s">
        <v>959</v>
      </c>
      <c r="C193" s="28" t="str">
        <f t="shared" si="2"/>
        <v>73-4280-Small Business Administration-Business Loan and Investment Guaranteed Loan Financing Account</v>
      </c>
      <c r="F193" s="16"/>
    </row>
    <row r="194" spans="1:6" ht="11.25">
      <c r="A194" s="33" t="s">
        <v>1722</v>
      </c>
      <c r="B194" s="187" t="s">
        <v>960</v>
      </c>
      <c r="C194" s="28" t="str">
        <f t="shared" si="2"/>
        <v>75-0120-HHS-Office of Assistant Secretary for Administration and Management-General Departmental Management</v>
      </c>
      <c r="F194" s="16"/>
    </row>
    <row r="195" spans="1:6" ht="11.25">
      <c r="A195" s="33" t="s">
        <v>1723</v>
      </c>
      <c r="B195" s="187" t="s">
        <v>960</v>
      </c>
      <c r="C195" s="28" t="str">
        <f aca="true" t="shared" si="3" ref="C195:C258">A195&amp;"-"&amp;B195</f>
        <v>75-0121-HHS-Office of Assistant Secretary for Administration and Management-General Departmental Management</v>
      </c>
      <c r="F195" s="16"/>
    </row>
    <row r="196" spans="1:6" ht="11.25">
      <c r="A196" s="33" t="s">
        <v>1724</v>
      </c>
      <c r="B196" s="187" t="s">
        <v>961</v>
      </c>
      <c r="C196" s="28" t="str">
        <f t="shared" si="3"/>
        <v>75-0129-HHS-Office of Assistant Secretary for Administration and Management-Office of Inspector General</v>
      </c>
      <c r="F196" s="16"/>
    </row>
    <row r="197" spans="1:6" ht="11.25">
      <c r="A197" s="33" t="s">
        <v>1725</v>
      </c>
      <c r="B197" s="187" t="s">
        <v>962</v>
      </c>
      <c r="C197" s="28" t="str">
        <f t="shared" si="3"/>
        <v>75-0131-HHS-Office of Assistant Secretary for Administration and Management-Office of National Coordinator for Health Information Technology</v>
      </c>
      <c r="F197" s="16"/>
    </row>
    <row r="198" spans="1:6" ht="11.25">
      <c r="A198" s="33" t="s">
        <v>1726</v>
      </c>
      <c r="B198" s="187" t="s">
        <v>963</v>
      </c>
      <c r="C198" s="28" t="str">
        <f t="shared" si="3"/>
        <v>75-0141-HHS-Office of Assistant Secretary for Administration and Management-Public Health and Social Services Emergency Fund, Recovery</v>
      </c>
      <c r="F198" s="16"/>
    </row>
    <row r="199" spans="1:6" ht="11.25">
      <c r="A199" s="33" t="s">
        <v>3706</v>
      </c>
      <c r="B199" s="187" t="s">
        <v>964</v>
      </c>
      <c r="C199" s="28" t="str">
        <f t="shared" si="3"/>
        <v>75-0143-HHS-Administration on Aging-Aging Services Programs, Recovery</v>
      </c>
      <c r="F199" s="16"/>
    </row>
    <row r="200" spans="1:6" ht="11.25">
      <c r="A200" s="33" t="s">
        <v>1727</v>
      </c>
      <c r="B200" s="187" t="s">
        <v>965</v>
      </c>
      <c r="C200" s="28" t="str">
        <f t="shared" si="3"/>
        <v>75-0144-HHS-Office of Assistant Secretary for Administration and Management-Prevention and Wellness Fund, Recovery</v>
      </c>
      <c r="F200" s="16"/>
    </row>
    <row r="201" spans="1:6" ht="11.25">
      <c r="A201" s="33" t="s">
        <v>1729</v>
      </c>
      <c r="B201" s="187" t="s">
        <v>966</v>
      </c>
      <c r="C201" s="28" t="str">
        <f t="shared" si="3"/>
        <v>75-0351-HHS-Health Resources and Services Administration-Health Resources and Services, Recovery</v>
      </c>
      <c r="F201" s="16"/>
    </row>
    <row r="202" spans="1:6" ht="11.25">
      <c r="A202" s="33" t="s">
        <v>1730</v>
      </c>
      <c r="B202" s="187" t="s">
        <v>967</v>
      </c>
      <c r="C202" s="28" t="str">
        <f t="shared" si="3"/>
        <v>75-0389-HHS-Indian Health Service-Indian Health Services, Recovery</v>
      </c>
      <c r="F202" s="16"/>
    </row>
    <row r="203" spans="1:6" ht="11.25">
      <c r="A203" s="33" t="s">
        <v>1731</v>
      </c>
      <c r="B203" s="187" t="s">
        <v>968</v>
      </c>
      <c r="C203" s="28" t="str">
        <f t="shared" si="3"/>
        <v>75-0392-HHS-Indian Health Service-Indian Health Facilities, Recovery</v>
      </c>
      <c r="F203" s="16"/>
    </row>
    <row r="204" spans="1:6" ht="11.25">
      <c r="A204" s="33" t="s">
        <v>3704</v>
      </c>
      <c r="B204" s="187" t="s">
        <v>969</v>
      </c>
      <c r="C204" s="28" t="str">
        <f t="shared" si="3"/>
        <v>75-0510-HHS-Centers for Medicare &amp; Medicaid Services-Program Management</v>
      </c>
      <c r="F204" s="16"/>
    </row>
    <row r="205" spans="1:6" ht="11.25">
      <c r="A205" s="33" t="s">
        <v>3705</v>
      </c>
      <c r="B205" s="187" t="s">
        <v>970</v>
      </c>
      <c r="C205" s="28" t="str">
        <f t="shared" si="3"/>
        <v>75-0518-HHS-Centers for Medicare &amp; Medicaid Services-Grants to States for Medicaid</v>
      </c>
      <c r="F205" s="16"/>
    </row>
    <row r="206" spans="1:6" ht="11.25">
      <c r="A206" s="33" t="s">
        <v>1733</v>
      </c>
      <c r="B206" s="187" t="s">
        <v>971</v>
      </c>
      <c r="C206" s="28" t="str">
        <f t="shared" si="3"/>
        <v>75-0808-HHS-National Institutes of Health-National Library of Medicine</v>
      </c>
      <c r="F206" s="16"/>
    </row>
    <row r="207" spans="1:6" ht="11.25">
      <c r="A207" s="33" t="s">
        <v>1734</v>
      </c>
      <c r="B207" s="187" t="s">
        <v>972</v>
      </c>
      <c r="C207" s="28" t="str">
        <f t="shared" si="3"/>
        <v>75-0818-HHS-National Institutes of Health-John E. Fogarty International Center</v>
      </c>
      <c r="F207" s="16"/>
    </row>
    <row r="208" spans="1:6" ht="11.25">
      <c r="A208" s="33" t="s">
        <v>1735</v>
      </c>
      <c r="B208" s="187" t="s">
        <v>973</v>
      </c>
      <c r="C208" s="28" t="str">
        <f t="shared" si="3"/>
        <v>75-0839-HHS-National Institutes of Health-Building and Facilities, Recovery</v>
      </c>
      <c r="F208" s="16"/>
    </row>
    <row r="209" spans="1:6" ht="11.25">
      <c r="A209" s="33" t="s">
        <v>1736</v>
      </c>
      <c r="B209" s="187" t="s">
        <v>974</v>
      </c>
      <c r="C209" s="28" t="str">
        <f t="shared" si="3"/>
        <v>75-0840-HHS-National Institutes of Health-National Institute of Child Health and Human Development </v>
      </c>
      <c r="F209" s="16"/>
    </row>
    <row r="210" spans="1:6" ht="11.25">
      <c r="A210" s="33" t="s">
        <v>4972</v>
      </c>
      <c r="B210" s="187" t="s">
        <v>975</v>
      </c>
      <c r="C210" s="28" t="str">
        <f t="shared" si="3"/>
        <v>75-0842-HHS-National Institutes of Health-National Institute on Aging</v>
      </c>
      <c r="F210" s="16"/>
    </row>
    <row r="211" spans="1:6" ht="11.25">
      <c r="A211" s="33" t="s">
        <v>3683</v>
      </c>
      <c r="B211" s="187" t="s">
        <v>976</v>
      </c>
      <c r="C211" s="28" t="str">
        <f t="shared" si="3"/>
        <v>75-0845-HHS-National Institutes of Health-Office of Director, Recovery</v>
      </c>
      <c r="F211" s="16"/>
    </row>
    <row r="212" spans="1:6" ht="11.25">
      <c r="A212" s="33" t="s">
        <v>3684</v>
      </c>
      <c r="B212" s="187" t="s">
        <v>977</v>
      </c>
      <c r="C212" s="28" t="str">
        <f t="shared" si="3"/>
        <v>75-0847-HHS-National Institutes of Health-National Center for Research Resources, Recovery</v>
      </c>
      <c r="F212" s="16"/>
    </row>
    <row r="213" spans="1:6" ht="11.25">
      <c r="A213" s="33" t="s">
        <v>3685</v>
      </c>
      <c r="B213" s="187" t="s">
        <v>978</v>
      </c>
      <c r="C213" s="28" t="str">
        <f t="shared" si="3"/>
        <v>75-0850-HHS-National Institutes of Health-National Cancer Institute</v>
      </c>
      <c r="F213" s="16"/>
    </row>
    <row r="214" spans="1:6" ht="11.25">
      <c r="A214" s="33" t="s">
        <v>3686</v>
      </c>
      <c r="B214" s="187" t="s">
        <v>979</v>
      </c>
      <c r="C214" s="28" t="str">
        <f t="shared" si="3"/>
        <v>75-0852-HHS-National Institutes of Health-National Institute of General Medical Sciences</v>
      </c>
      <c r="F214" s="16"/>
    </row>
    <row r="215" spans="1:6" ht="11.25">
      <c r="A215" s="33" t="s">
        <v>3687</v>
      </c>
      <c r="B215" s="187" t="s">
        <v>980</v>
      </c>
      <c r="C215" s="28" t="str">
        <f t="shared" si="3"/>
        <v>75-0863-HHS-National Institutes of Health-National Institute of Environmental Health Sciences</v>
      </c>
      <c r="F215" s="16"/>
    </row>
    <row r="216" spans="1:6" ht="11.25">
      <c r="A216" s="33" t="s">
        <v>3688</v>
      </c>
      <c r="B216" s="187" t="s">
        <v>981</v>
      </c>
      <c r="C216" s="28" t="str">
        <f t="shared" si="3"/>
        <v>75-0871-HHS-National Institutes of Health-National Heart, Lung and Blood Institute</v>
      </c>
      <c r="F216" s="16"/>
    </row>
    <row r="217" spans="1:6" ht="11.25">
      <c r="A217" s="33" t="s">
        <v>3689</v>
      </c>
      <c r="B217" s="187" t="s">
        <v>982</v>
      </c>
      <c r="C217" s="28" t="str">
        <f t="shared" si="3"/>
        <v>75-0874-HHS-National Institutes of Health-National Institute of Dental and Craniofacial Research</v>
      </c>
      <c r="F217" s="16"/>
    </row>
    <row r="218" spans="1:6" ht="11.25">
      <c r="A218" s="33" t="s">
        <v>3690</v>
      </c>
      <c r="B218" s="187" t="s">
        <v>983</v>
      </c>
      <c r="C218" s="28" t="str">
        <f t="shared" si="3"/>
        <v>75-0883-HHS-National Institutes of Health-National Institute of Diabetes and Digestive and Kidney Diseases</v>
      </c>
      <c r="F218" s="16"/>
    </row>
    <row r="219" spans="1:6" ht="11.25">
      <c r="A219" s="33" t="s">
        <v>3691</v>
      </c>
      <c r="B219" s="187" t="s">
        <v>984</v>
      </c>
      <c r="C219" s="28" t="str">
        <f t="shared" si="3"/>
        <v>75-0899-HHS-National Institutes of Health-National Institute of Bioimaging and Bioengineering</v>
      </c>
      <c r="F219" s="16"/>
    </row>
    <row r="220" spans="1:6" ht="11.25">
      <c r="A220" s="33" t="s">
        <v>3692</v>
      </c>
      <c r="B220" s="187" t="s">
        <v>985</v>
      </c>
      <c r="C220" s="28" t="str">
        <f t="shared" si="3"/>
        <v>75-0900-HHS-National Institutes of Health-National Institute of Allergy and Infectious Diseases</v>
      </c>
      <c r="F220" s="16"/>
    </row>
    <row r="221" spans="1:6" ht="11.25">
      <c r="A221" s="33" t="s">
        <v>3693</v>
      </c>
      <c r="B221" s="187" t="s">
        <v>986</v>
      </c>
      <c r="C221" s="28" t="str">
        <f t="shared" si="3"/>
        <v>75-0901-HHS-National Institutes of Health-National Institute of Neurological Disorders and Stroke</v>
      </c>
      <c r="F221" s="16"/>
    </row>
    <row r="222" spans="1:6" ht="11.25">
      <c r="A222" s="33" t="s">
        <v>3694</v>
      </c>
      <c r="B222" s="187" t="s">
        <v>987</v>
      </c>
      <c r="C222" s="28" t="str">
        <f t="shared" si="3"/>
        <v>75-0902-HHS-National Institutes of Health-National Eye Institute</v>
      </c>
      <c r="F222" s="16"/>
    </row>
    <row r="223" spans="1:6" ht="11.25">
      <c r="A223" s="33" t="s">
        <v>3695</v>
      </c>
      <c r="B223" s="187" t="s">
        <v>988</v>
      </c>
      <c r="C223" s="28" t="str">
        <f t="shared" si="3"/>
        <v>75-0903-HHS-National Institutes of Health-National Institute of Arthritis and Musculoskeletal and Skin Diseases</v>
      </c>
      <c r="F223" s="16"/>
    </row>
    <row r="224" spans="1:6" ht="11.25">
      <c r="A224" s="33" t="s">
        <v>3696</v>
      </c>
      <c r="B224" s="187" t="s">
        <v>989</v>
      </c>
      <c r="C224" s="28" t="str">
        <f t="shared" si="3"/>
        <v>75-0904-HHS-National Institutes of Health-National Institute of Nursing Research</v>
      </c>
      <c r="F224" s="16"/>
    </row>
    <row r="225" spans="1:6" ht="11.25">
      <c r="A225" s="33" t="s">
        <v>3697</v>
      </c>
      <c r="B225" s="187" t="s">
        <v>990</v>
      </c>
      <c r="C225" s="28" t="str">
        <f t="shared" si="3"/>
        <v>75-0905-HHS-National Institutes of Health-National Institute on Deafness and other Communication Disorders</v>
      </c>
      <c r="F225" s="16"/>
    </row>
    <row r="226" spans="1:6" ht="11.25">
      <c r="A226" s="33" t="s">
        <v>3698</v>
      </c>
      <c r="B226" s="187" t="s">
        <v>991</v>
      </c>
      <c r="C226" s="28" t="str">
        <f t="shared" si="3"/>
        <v>75-0906-HHS-National Institutes of Health-National Human Genome Research Institute</v>
      </c>
      <c r="F226" s="16"/>
    </row>
    <row r="227" spans="1:6" ht="11.25">
      <c r="A227" s="33" t="s">
        <v>3699</v>
      </c>
      <c r="B227" s="187" t="s">
        <v>992</v>
      </c>
      <c r="C227" s="28" t="str">
        <f t="shared" si="3"/>
        <v>75-0907-HHS-National Institutes of Health-National Institute of Mental Health</v>
      </c>
      <c r="F227" s="16"/>
    </row>
    <row r="228" spans="1:6" ht="11.25">
      <c r="A228" s="33" t="s">
        <v>3700</v>
      </c>
      <c r="B228" s="187" t="s">
        <v>993</v>
      </c>
      <c r="C228" s="28" t="str">
        <f t="shared" si="3"/>
        <v>75-0908-HHS-National Institutes of Health-National Institute on Drug Abuse</v>
      </c>
      <c r="F228" s="16"/>
    </row>
    <row r="229" spans="1:6" ht="11.25">
      <c r="A229" s="33" t="s">
        <v>3701</v>
      </c>
      <c r="B229" s="187" t="s">
        <v>994</v>
      </c>
      <c r="C229" s="28" t="str">
        <f t="shared" si="3"/>
        <v>75-0909-HHS-National Institutes of Health-National Institute on Alcohol Abuse and Alcoholism</v>
      </c>
      <c r="F229" s="16"/>
    </row>
    <row r="230" spans="1:6" ht="11.25">
      <c r="A230" s="33" t="s">
        <v>3702</v>
      </c>
      <c r="B230" s="187" t="s">
        <v>995</v>
      </c>
      <c r="C230" s="28" t="str">
        <f t="shared" si="3"/>
        <v>75-0910-HHS-National Institutes of Health-National Center for Complementary and Alternative Medicine</v>
      </c>
      <c r="F230" s="16"/>
    </row>
    <row r="231" spans="1:6" ht="11.25">
      <c r="A231" s="33" t="s">
        <v>3703</v>
      </c>
      <c r="B231" s="187" t="s">
        <v>996</v>
      </c>
      <c r="C231" s="28" t="str">
        <f t="shared" si="3"/>
        <v>75-0911-HHS-National Institutes of Health-National Center on Minority Health and Health Disparities</v>
      </c>
      <c r="F231" s="16"/>
    </row>
    <row r="232" spans="1:6" ht="11.25">
      <c r="A232" s="33" t="s">
        <v>1728</v>
      </c>
      <c r="B232" s="187" t="s">
        <v>997</v>
      </c>
      <c r="C232" s="28" t="str">
        <f t="shared" si="3"/>
        <v>75-0942-HHS-Centers for Disease Control and Prevention-Disease Control, Research and Training, Recovery</v>
      </c>
      <c r="F232" s="16"/>
    </row>
    <row r="233" spans="1:6" ht="11.25">
      <c r="A233" s="33" t="s">
        <v>3707</v>
      </c>
      <c r="B233" s="187" t="s">
        <v>998</v>
      </c>
      <c r="C233" s="28" t="str">
        <f t="shared" si="3"/>
        <v>75-1501-HHS-Administration for Children and Families-Payments to States for Child Support Enforcement and Family Support</v>
      </c>
      <c r="F233" s="16"/>
    </row>
    <row r="234" spans="1:6" ht="11.25">
      <c r="A234" s="33" t="s">
        <v>3708</v>
      </c>
      <c r="B234" s="187" t="s">
        <v>999</v>
      </c>
      <c r="C234" s="28" t="str">
        <f t="shared" si="3"/>
        <v>75-1516-HHS-Administration for Children and Families-Payments to States for Child Care and Development Block Grant</v>
      </c>
      <c r="F234" s="16"/>
    </row>
    <row r="235" spans="1:6" ht="11.25">
      <c r="A235" s="33" t="s">
        <v>3709</v>
      </c>
      <c r="B235" s="187" t="s">
        <v>1000</v>
      </c>
      <c r="C235" s="28" t="str">
        <f t="shared" si="3"/>
        <v>75-1523-HHS-Administration for Children and Families-Emergency Contingency Fund for State Temporary Assistance for Needy</v>
      </c>
      <c r="F235" s="16"/>
    </row>
    <row r="236" spans="1:6" ht="11.25">
      <c r="A236" s="31" t="s">
        <v>3710</v>
      </c>
      <c r="B236" s="187" t="s">
        <v>1001</v>
      </c>
      <c r="C236" s="28" t="str">
        <f t="shared" si="3"/>
        <v>75-1537-HHS-Administration for Children and Families-Children and Families Services Programs, Recovery</v>
      </c>
      <c r="F236" s="16"/>
    </row>
    <row r="237" spans="1:6" ht="11.25">
      <c r="A237" s="31" t="s">
        <v>1661</v>
      </c>
      <c r="B237" s="187" t="s">
        <v>1002</v>
      </c>
      <c r="C237" s="28" t="str">
        <f t="shared" si="3"/>
        <v>75-1546-HHS-Administration for Children and Families-Payment to States for Foster Care and Adoption Assistance, Recovery</v>
      </c>
      <c r="F237" s="16"/>
    </row>
    <row r="238" spans="1:6" ht="11.25">
      <c r="A238" s="31" t="s">
        <v>1662</v>
      </c>
      <c r="B238" s="187" t="s">
        <v>1003</v>
      </c>
      <c r="C238" s="28" t="str">
        <f t="shared" si="3"/>
        <v>75-1558-HHS-Administration for Children and Families-Temporary Assistance for Needy Families</v>
      </c>
      <c r="F238" s="16"/>
    </row>
    <row r="239" spans="1:6" ht="11.25">
      <c r="A239" s="31" t="s">
        <v>1732</v>
      </c>
      <c r="B239" s="187" t="s">
        <v>1004</v>
      </c>
      <c r="C239" s="28" t="str">
        <f t="shared" si="3"/>
        <v>75-1701-HHS-Agency for Healthcare Research and Quality-Healthcare Research and Quality, Recovery </v>
      </c>
      <c r="F239" s="16"/>
    </row>
    <row r="240" spans="1:6" ht="11.25">
      <c r="A240" s="31" t="s">
        <v>1663</v>
      </c>
      <c r="B240" s="187" t="s">
        <v>1005</v>
      </c>
      <c r="C240" s="28" t="str">
        <f t="shared" si="3"/>
        <v>80-0116-National Aeronautics and Space Administration-Office of Inspector General, Recovery Act</v>
      </c>
      <c r="F240" s="16"/>
    </row>
    <row r="241" spans="1:6" ht="11.25">
      <c r="A241" s="31" t="s">
        <v>1664</v>
      </c>
      <c r="B241" s="187" t="s">
        <v>1006</v>
      </c>
      <c r="C241" s="28" t="str">
        <f t="shared" si="3"/>
        <v>80-0119-National Aeronautics and Space Administration-Science, Recovery Act</v>
      </c>
      <c r="F241" s="16"/>
    </row>
    <row r="242" spans="1:6" ht="11.25">
      <c r="A242" s="31" t="s">
        <v>1665</v>
      </c>
      <c r="B242" s="187" t="s">
        <v>1007</v>
      </c>
      <c r="C242" s="28" t="str">
        <f t="shared" si="3"/>
        <v>80-0121-National Aeronautics and Space Administration-Cross Agency Support, Recovery Act</v>
      </c>
      <c r="F242" s="16"/>
    </row>
    <row r="243" spans="1:6" ht="11.25">
      <c r="A243" s="31" t="s">
        <v>1666</v>
      </c>
      <c r="B243" s="187" t="s">
        <v>1008</v>
      </c>
      <c r="C243" s="28" t="str">
        <f t="shared" si="3"/>
        <v>80-0123-National Aeronautics and Space Administration-Exploration, Recovery Act</v>
      </c>
      <c r="F243" s="16"/>
    </row>
    <row r="244" spans="1:6" ht="11.25">
      <c r="A244" s="31" t="s">
        <v>1667</v>
      </c>
      <c r="B244" s="187" t="s">
        <v>1009</v>
      </c>
      <c r="C244" s="28" t="str">
        <f t="shared" si="3"/>
        <v>80-0125-National Aeronautics and Space Administration-Aeronautics, Recovery Act</v>
      </c>
      <c r="F244" s="16"/>
    </row>
    <row r="245" spans="1:6" ht="11.25">
      <c r="A245" s="31" t="s">
        <v>3480</v>
      </c>
      <c r="B245" s="187" t="s">
        <v>1010</v>
      </c>
      <c r="C245" s="28" t="str">
        <f t="shared" si="3"/>
        <v>86-0161-Department of Housing and Urban Development-Assistant Secretary for Community Planning and Development-Community Development Fund, Recovery Act</v>
      </c>
      <c r="F245" s="16"/>
    </row>
    <row r="246" spans="1:6" ht="11.25">
      <c r="A246" s="31" t="s">
        <v>3488</v>
      </c>
      <c r="B246" s="187" t="s">
        <v>1011</v>
      </c>
      <c r="C246" s="28" t="str">
        <f t="shared" si="3"/>
        <v>86-0177-Department of Housing and Urban Development-Office Healthy Homes and Lead Hazard Control-Lead Hazard Reduction, Recovery Act</v>
      </c>
      <c r="F246" s="16"/>
    </row>
    <row r="247" spans="1:6" ht="11.25">
      <c r="A247" s="31" t="s">
        <v>3479</v>
      </c>
      <c r="B247" s="187" t="s">
        <v>1012</v>
      </c>
      <c r="C247" s="28" t="str">
        <f t="shared" si="3"/>
        <v>86-0190-Department of Housing and Urban Development-Office of Inspector General-Office of Inspector General, Recovery Act</v>
      </c>
      <c r="F247" s="16"/>
    </row>
    <row r="248" spans="1:6" ht="11.25">
      <c r="A248" s="31" t="s">
        <v>3481</v>
      </c>
      <c r="B248" s="187" t="s">
        <v>1013</v>
      </c>
      <c r="C248" s="28" t="str">
        <f t="shared" si="3"/>
        <v>86-0193-Department of Housing and Urban Development-Assistant Secretary for Community Planning and Development-Homelessness Prevention Fund, Recovery Act</v>
      </c>
      <c r="F248" s="16"/>
    </row>
    <row r="249" spans="1:6" ht="11.25">
      <c r="A249" s="31" t="s">
        <v>3482</v>
      </c>
      <c r="B249" s="187" t="s">
        <v>1014</v>
      </c>
      <c r="C249" s="28" t="str">
        <f t="shared" si="3"/>
        <v>86-0203-Department of Housing and Urban Development-Assistant Secretary for Community Planning and Development-Home Investment Partnership Program, Recovery Act</v>
      </c>
      <c r="F249" s="16"/>
    </row>
    <row r="250" spans="1:6" ht="11.25">
      <c r="A250" s="31" t="s">
        <v>3484</v>
      </c>
      <c r="B250" s="187" t="s">
        <v>1015</v>
      </c>
      <c r="C250" s="28" t="str">
        <f t="shared" si="3"/>
        <v>86-0303-Department of Housing and Urban Development-Assistant Secretary for Public and Indian Housing-Project-based Rental Assistance</v>
      </c>
      <c r="F250" s="16"/>
    </row>
    <row r="251" spans="1:6" ht="11.25">
      <c r="A251" s="31" t="s">
        <v>3485</v>
      </c>
      <c r="B251" s="187" t="s">
        <v>1016</v>
      </c>
      <c r="C251" s="28" t="str">
        <f t="shared" si="3"/>
        <v>86-0305-Department of Housing and Urban Development-Assistant Secretary for Public and Indian Housing-Public Housing Capital Fund, Recovery Act</v>
      </c>
      <c r="F251" s="16"/>
    </row>
    <row r="252" spans="1:6" ht="11.25">
      <c r="A252" s="31" t="s">
        <v>3474</v>
      </c>
      <c r="B252" s="187" t="s">
        <v>1017</v>
      </c>
      <c r="C252" s="28" t="str">
        <f t="shared" si="3"/>
        <v>86-0306-Department of Housing and Urban Development-Green Retrofit Program (Grants) for Multifam Housing</v>
      </c>
      <c r="F252" s="16"/>
    </row>
    <row r="253" spans="1:6" ht="11.25">
      <c r="A253" s="31" t="s">
        <v>3486</v>
      </c>
      <c r="B253" s="187" t="s">
        <v>1018</v>
      </c>
      <c r="C253" s="28" t="str">
        <f t="shared" si="3"/>
        <v>86-0327-Department of Housing and Urban Development-Assistant Secretary for Public and Indian Housing-Native American Housing Block Grant, Recovery Act</v>
      </c>
      <c r="F253" s="16"/>
    </row>
    <row r="254" spans="1:6" ht="11.25">
      <c r="A254" s="31" t="s">
        <v>3475</v>
      </c>
      <c r="B254" s="187" t="s">
        <v>1019</v>
      </c>
      <c r="C254" s="28" t="str">
        <f t="shared" si="3"/>
        <v>86-0328-Department of Housing and Urban Development-Administration, Operations, and Management - Recovery Act</v>
      </c>
      <c r="F254" s="16"/>
    </row>
    <row r="255" spans="1:6" ht="11.25">
      <c r="A255" s="31" t="s">
        <v>3476</v>
      </c>
      <c r="B255" s="187" t="s">
        <v>1020</v>
      </c>
      <c r="C255" s="28" t="str">
        <f t="shared" si="3"/>
        <v>86-0330-Department of Housing and Urban Development-Housing Personnel Compensation and Benefits - Recovery Act</v>
      </c>
      <c r="F255" s="16"/>
    </row>
    <row r="256" spans="1:6" ht="11.25">
      <c r="A256" s="31" t="s">
        <v>3487</v>
      </c>
      <c r="B256" s="187" t="s">
        <v>1021</v>
      </c>
      <c r="C256" s="28" t="str">
        <f t="shared" si="3"/>
        <v>86-0345-Department of Housing and Urban Development-Assistant Secretary for Public and Indian Housing-Personnel Compensation and Benefits - Recovery Act</v>
      </c>
      <c r="F256" s="16"/>
    </row>
    <row r="257" spans="1:6" ht="11.25">
      <c r="A257" s="33" t="s">
        <v>3483</v>
      </c>
      <c r="B257" s="190" t="s">
        <v>1022</v>
      </c>
      <c r="C257" s="28" t="str">
        <f t="shared" si="3"/>
        <v>86-0346-Department of Housing and Urban Development-Assistant Secretary for Community Planning and Development-Personnel Compensation and Benefits - Recovery Act</v>
      </c>
      <c r="F257" s="16"/>
    </row>
    <row r="258" spans="1:6" ht="11.25">
      <c r="A258" s="33" t="s">
        <v>3489</v>
      </c>
      <c r="B258" s="190" t="s">
        <v>1023</v>
      </c>
      <c r="C258" s="28" t="str">
        <f t="shared" si="3"/>
        <v>86-0347-Department of Housing and Urban Development-Office Healthy Homes and Lead Hazard Control-Personnel Compensation and Benefits - Recovery Act</v>
      </c>
      <c r="F258" s="16"/>
    </row>
    <row r="259" spans="1:6" ht="11.25">
      <c r="A259" s="33" t="s">
        <v>3477</v>
      </c>
      <c r="B259" s="187" t="s">
        <v>1024</v>
      </c>
      <c r="C259" s="28" t="str">
        <f aca="true" t="shared" si="4" ref="C259:C310">A259&amp;"-"&amp;B259</f>
        <v>86-0348-Department of Housing and Urban Development-Green Retrofit Program (Loans) for Multifam Housing</v>
      </c>
      <c r="F259" s="16"/>
    </row>
    <row r="260" spans="1:6" ht="11.25">
      <c r="A260" s="33" t="s">
        <v>3478</v>
      </c>
      <c r="B260" s="187" t="s">
        <v>1025</v>
      </c>
      <c r="C260" s="28" t="str">
        <f t="shared" si="4"/>
        <v>86-4585-Department of Housing and Urban Development-Working Capital Fund - Recovery Act</v>
      </c>
      <c r="F260" s="16"/>
    </row>
    <row r="261" spans="1:6" ht="11.25">
      <c r="A261" s="33" t="s">
        <v>1026</v>
      </c>
      <c r="B261" s="187" t="s">
        <v>1027</v>
      </c>
      <c r="C261" s="28" t="str">
        <f t="shared" si="4"/>
        <v>86-4589-Green Retrofit Program for Multifamily Housing Financing Account</v>
      </c>
      <c r="F261" s="16"/>
    </row>
    <row r="262" spans="1:6" ht="11.25">
      <c r="A262" s="33" t="s">
        <v>3490</v>
      </c>
      <c r="B262" s="190" t="s">
        <v>1028</v>
      </c>
      <c r="C262" s="28" t="str">
        <f t="shared" si="4"/>
        <v>89-0209-Department of Energy-Title 17 Innovative Technology Loan Guarantee Program</v>
      </c>
      <c r="F262" s="16"/>
    </row>
    <row r="263" spans="1:6" ht="11.25">
      <c r="A263" s="33" t="s">
        <v>3497</v>
      </c>
      <c r="B263" s="187" t="s">
        <v>1029</v>
      </c>
      <c r="C263" s="28" t="str">
        <f t="shared" si="4"/>
        <v>89-0211-Department of Energy-Assistant Secretary for Fossil Energy-Fossil Energy Research and Development</v>
      </c>
      <c r="F263" s="16"/>
    </row>
    <row r="264" spans="1:6" ht="11.25">
      <c r="A264" s="33" t="s">
        <v>3496</v>
      </c>
      <c r="B264" s="190" t="s">
        <v>1030</v>
      </c>
      <c r="C264" s="28" t="str">
        <f t="shared" si="4"/>
        <v>89-0227-Department of Energy-Office of Science-Science Recovery</v>
      </c>
      <c r="F264" s="16"/>
    </row>
    <row r="265" spans="1:6" ht="11.25">
      <c r="A265" s="33" t="s">
        <v>3502</v>
      </c>
      <c r="B265" s="187" t="s">
        <v>1031</v>
      </c>
      <c r="C265" s="28" t="str">
        <f t="shared" si="4"/>
        <v>89-0237-Department of Energy-Associate Administrator for Management and Administration-Office of Inspector General</v>
      </c>
      <c r="F265" s="16"/>
    </row>
    <row r="266" spans="1:6" ht="11.25">
      <c r="A266" s="33" t="s">
        <v>3500</v>
      </c>
      <c r="B266" s="187" t="s">
        <v>1032</v>
      </c>
      <c r="C266" s="28" t="str">
        <f t="shared" si="4"/>
        <v>89-0253-Department of Energy-Deputy Administration for Defense Programs-Defense Environmental Clean-up Recovery</v>
      </c>
      <c r="F266" s="16"/>
    </row>
    <row r="267" spans="1:6" ht="11.25">
      <c r="A267" s="33" t="s">
        <v>3491</v>
      </c>
      <c r="B267" s="187" t="s">
        <v>1033</v>
      </c>
      <c r="C267" s="28" t="str">
        <f t="shared" si="4"/>
        <v>89-0323-Department of Energy-Advance Technology Vehicles Manufacturing Loan Program</v>
      </c>
      <c r="F267" s="16"/>
    </row>
    <row r="268" spans="1:6" ht="11.25">
      <c r="A268" s="33" t="s">
        <v>3501</v>
      </c>
      <c r="B268" s="187" t="s">
        <v>1034</v>
      </c>
      <c r="C268" s="28" t="str">
        <f t="shared" si="4"/>
        <v>89-0328-Department of Energy-Office of Emergency Operations-Electricity Delivery and Energy Reliability, Recovery</v>
      </c>
      <c r="F268" s="16"/>
    </row>
    <row r="269" spans="1:6" ht="11.25">
      <c r="A269" s="33" t="s">
        <v>3492</v>
      </c>
      <c r="B269" s="187" t="s">
        <v>1035</v>
      </c>
      <c r="C269" s="28" t="str">
        <f t="shared" si="4"/>
        <v>89-0331-Department of Energy-Energy Efficiency and Renewable Energy, Recovery</v>
      </c>
      <c r="F269" s="16"/>
    </row>
    <row r="270" spans="1:6" ht="11.25">
      <c r="A270" s="33" t="s">
        <v>3493</v>
      </c>
      <c r="B270" s="187" t="s">
        <v>1036</v>
      </c>
      <c r="C270" s="28" t="str">
        <f t="shared" si="4"/>
        <v>89-0335-Department of Energy-Non-defense Environmental Clean-up, Recovery</v>
      </c>
      <c r="F270" s="16"/>
    </row>
    <row r="271" spans="1:6" ht="11.25">
      <c r="A271" s="33" t="s">
        <v>3494</v>
      </c>
      <c r="B271" s="187" t="s">
        <v>1037</v>
      </c>
      <c r="C271" s="28" t="str">
        <f t="shared" si="4"/>
        <v>89-0336-Department of Energy-Energy Transformation Acceleration Fund</v>
      </c>
      <c r="F271" s="16"/>
    </row>
    <row r="272" spans="1:6" ht="11.25">
      <c r="A272" s="33" t="s">
        <v>1038</v>
      </c>
      <c r="B272" s="190" t="s">
        <v>1039</v>
      </c>
      <c r="C272" s="28" t="str">
        <f t="shared" si="4"/>
        <v>89-0338-Departmental Administration - Recovery Act                      </v>
      </c>
      <c r="F272" s="16"/>
    </row>
    <row r="273" spans="1:6" ht="11.25">
      <c r="A273" s="33" t="s">
        <v>1040</v>
      </c>
      <c r="B273" s="187" t="s">
        <v>1041</v>
      </c>
      <c r="C273" s="28" t="str">
        <f t="shared" si="4"/>
        <v>89-0339-Other Defense Activities - Recovery Act                         </v>
      </c>
      <c r="F273" s="16"/>
    </row>
    <row r="274" spans="1:6" ht="11.25">
      <c r="A274" s="31" t="s">
        <v>3503</v>
      </c>
      <c r="B274" s="187" t="s">
        <v>1042</v>
      </c>
      <c r="C274" s="28" t="str">
        <f t="shared" si="4"/>
        <v>89-4180-Department of Energy-Office of Nuclear Security/National Nuclear Security Administration-Isotope Production and Distribution Program</v>
      </c>
      <c r="F274" s="16"/>
    </row>
    <row r="275" spans="1:6" ht="11.25">
      <c r="A275" s="31" t="s">
        <v>3498</v>
      </c>
      <c r="B275" s="187" t="s">
        <v>1043</v>
      </c>
      <c r="C275" s="28" t="str">
        <f t="shared" si="4"/>
        <v>89-4404-Department of Energy-Bonneville Power Marketing Administration -Western Area Power Administration Fund, Borrowing Authority</v>
      </c>
      <c r="F275" s="16"/>
    </row>
    <row r="276" spans="1:6" ht="11.25">
      <c r="A276" s="31" t="s">
        <v>3499</v>
      </c>
      <c r="B276" s="187" t="s">
        <v>1044</v>
      </c>
      <c r="C276" s="28" t="str">
        <f t="shared" si="4"/>
        <v>89-4405-Department of Energy-Bonneville Power Marketing Administration-Bonneville Power Administration Fund</v>
      </c>
      <c r="F276" s="16"/>
    </row>
    <row r="277" spans="1:6" ht="11.25">
      <c r="A277" s="31" t="s">
        <v>3505</v>
      </c>
      <c r="B277" s="187" t="s">
        <v>1045</v>
      </c>
      <c r="C277" s="28" t="str">
        <f t="shared" si="4"/>
        <v>89-4486-Department of Energy-Department of Energy-Title 17 Innovative Technology Guaranteed Loan Financing</v>
      </c>
      <c r="F277" s="16"/>
    </row>
    <row r="278" spans="1:6" ht="11.25">
      <c r="A278" s="31" t="s">
        <v>3495</v>
      </c>
      <c r="B278" s="187" t="s">
        <v>1046</v>
      </c>
      <c r="C278" s="28" t="str">
        <f t="shared" si="4"/>
        <v>89-4576-Department of Energy-Title 17 Innovative Technology Direct Loan Financing, Recovery</v>
      </c>
      <c r="F278" s="16"/>
    </row>
    <row r="279" spans="1:6" ht="11.25">
      <c r="A279" s="31" t="s">
        <v>3506</v>
      </c>
      <c r="B279" s="187" t="s">
        <v>1047</v>
      </c>
      <c r="C279" s="28" t="str">
        <f t="shared" si="4"/>
        <v>89-5655-Department of Energy-Bonneville Power Marketing Administration-Construction, Rehabilitation, Operation and Maintenance Western</v>
      </c>
      <c r="F279" s="16"/>
    </row>
    <row r="280" spans="1:6" ht="11.25">
      <c r="A280" s="31" t="s">
        <v>3504</v>
      </c>
      <c r="B280" s="187" t="s">
        <v>1048</v>
      </c>
      <c r="C280" s="28" t="str">
        <f t="shared" si="4"/>
        <v>89-5657-Department of Energy-Office of Nuclear Security/National Nuclear Security Administration-Uranium Enrichment Decontamination and Decommissioning Fund, Recovery</v>
      </c>
      <c r="F280" s="16"/>
    </row>
    <row r="281" spans="1:6" ht="11.25">
      <c r="A281" s="31" t="s">
        <v>3514</v>
      </c>
      <c r="B281" s="187" t="s">
        <v>1049</v>
      </c>
      <c r="C281" s="28" t="str">
        <f t="shared" si="4"/>
        <v>91-0103-Department of Education-Office of Elementary and Secondary Education-Impact Aid, Recovery Act</v>
      </c>
      <c r="F281" s="16"/>
    </row>
    <row r="282" spans="1:6" ht="11.25">
      <c r="A282" s="31" t="s">
        <v>3512</v>
      </c>
      <c r="B282" s="187" t="s">
        <v>1050</v>
      </c>
      <c r="C282" s="28" t="str">
        <f t="shared" si="4"/>
        <v>91-0196-Department of Education-Office of Postsecondary Education-Higher Education, Recovery Act</v>
      </c>
      <c r="F282" s="16"/>
    </row>
    <row r="283" spans="1:6" ht="11.25">
      <c r="A283" s="31" t="s">
        <v>3513</v>
      </c>
      <c r="B283" s="187" t="s">
        <v>1051</v>
      </c>
      <c r="C283" s="28" t="str">
        <f t="shared" si="4"/>
        <v>91-0197-Department of Education-Institute of Education Sciences-Institute of Education Sciences, Recovery Act</v>
      </c>
      <c r="F283" s="16"/>
    </row>
    <row r="284" spans="1:6" ht="11.25">
      <c r="A284" s="31" t="s">
        <v>3510</v>
      </c>
      <c r="B284" s="187" t="s">
        <v>1052</v>
      </c>
      <c r="C284" s="28" t="str">
        <f t="shared" si="4"/>
        <v>91-0198-Department of Education-Federal Student Aid-Student Aid Administration, Recovery Act</v>
      </c>
      <c r="F284" s="16"/>
    </row>
    <row r="285" spans="1:6" ht="11.25">
      <c r="A285" s="31" t="s">
        <v>3511</v>
      </c>
      <c r="B285" s="187" t="s">
        <v>1053</v>
      </c>
      <c r="C285" s="28" t="str">
        <f t="shared" si="4"/>
        <v>91-0199-Department of Education-Federal Student Aid-Student Financial Assistance, Recovery Act</v>
      </c>
      <c r="F285" s="16"/>
    </row>
    <row r="286" spans="1:6" ht="11.25">
      <c r="A286" s="31" t="s">
        <v>3518</v>
      </c>
      <c r="B286" s="187" t="s">
        <v>1054</v>
      </c>
      <c r="C286" s="28" t="str">
        <f t="shared" si="4"/>
        <v>91-0207-Department of Education-Office of Innovation and Improvement-Innovation and Improvement, Recovery Act</v>
      </c>
      <c r="F286" s="16"/>
    </row>
    <row r="287" spans="1:6" ht="11.25">
      <c r="A287" s="31" t="s">
        <v>3508</v>
      </c>
      <c r="B287" s="187" t="s">
        <v>1055</v>
      </c>
      <c r="C287" s="28" t="str">
        <f t="shared" si="4"/>
        <v>91-0299-Department of Education-Office of Special Education and Rehabilitative Services-Special Education, Recovery Act</v>
      </c>
      <c r="F287" s="16"/>
    </row>
    <row r="288" spans="1:6" ht="11.25">
      <c r="A288" s="31" t="s">
        <v>3509</v>
      </c>
      <c r="B288" s="187" t="s">
        <v>1056</v>
      </c>
      <c r="C288" s="28" t="str">
        <f t="shared" si="4"/>
        <v>91-0302-Department of Education-Office of Special Education and Rehabilitative Services-Rehabilitation Services and Disability Research, Recovery Act</v>
      </c>
      <c r="F288" s="16"/>
    </row>
    <row r="289" spans="1:6" ht="11.25">
      <c r="A289" s="31" t="s">
        <v>3515</v>
      </c>
      <c r="B289" s="187" t="s">
        <v>1057</v>
      </c>
      <c r="C289" s="28" t="str">
        <f t="shared" si="4"/>
        <v>91-0901-Department of Education-Office of Elementary and Secondary Education-Compensatory Education for the Disadvantaged, Recovery Act</v>
      </c>
      <c r="F289" s="16"/>
    </row>
    <row r="290" spans="1:6" ht="11.25">
      <c r="A290" s="31" t="s">
        <v>3516</v>
      </c>
      <c r="B290" s="187" t="s">
        <v>1058</v>
      </c>
      <c r="C290" s="28" t="str">
        <f t="shared" si="4"/>
        <v>91-1001-Department of Education-Office of Elementary and Secondary Education-School Improvement Programs, Recovery Act</v>
      </c>
      <c r="F290" s="16"/>
    </row>
    <row r="291" spans="1:6" ht="11.25">
      <c r="A291" s="31" t="s">
        <v>3507</v>
      </c>
      <c r="B291" s="187" t="s">
        <v>1059</v>
      </c>
      <c r="C291" s="28" t="str">
        <f t="shared" si="4"/>
        <v>91-1401-Department of Education-Office of the Inspector General, Recovery Act</v>
      </c>
      <c r="F291" s="16"/>
    </row>
    <row r="292" spans="1:6" ht="11.25">
      <c r="A292" s="31" t="s">
        <v>3517</v>
      </c>
      <c r="B292" s="187" t="s">
        <v>1060</v>
      </c>
      <c r="C292" s="28" t="str">
        <f t="shared" si="4"/>
        <v>91-1909-Department of Education-Office of Elementary and Secondary Education-State Fiscal Stabilization Fund, Recovery Act</v>
      </c>
      <c r="F292" s="16"/>
    </row>
    <row r="293" spans="1:6" ht="11.25">
      <c r="A293" s="31" t="s">
        <v>3519</v>
      </c>
      <c r="B293" s="187" t="s">
        <v>1061</v>
      </c>
      <c r="C293" s="28" t="str">
        <f t="shared" si="4"/>
        <v>95-2729-Corporation for National and Community Service-Operating Expenses, Recovery Act</v>
      </c>
      <c r="F293" s="16"/>
    </row>
    <row r="294" spans="1:6" ht="11.25">
      <c r="A294" s="31" t="s">
        <v>3520</v>
      </c>
      <c r="B294" s="187" t="s">
        <v>1062</v>
      </c>
      <c r="C294" s="28" t="str">
        <f t="shared" si="4"/>
        <v>95-2730-Corporation for National and Community Service-Inspector General, Recovery Act</v>
      </c>
      <c r="F294" s="16"/>
    </row>
    <row r="295" spans="1:6" ht="11.25">
      <c r="A295" s="31" t="s">
        <v>3521</v>
      </c>
      <c r="B295" s="187" t="s">
        <v>1063</v>
      </c>
      <c r="C295" s="28" t="str">
        <f t="shared" si="4"/>
        <v>95-2731-Corporation for National and Community Service-Salaries and Expenses - Recovery Act</v>
      </c>
      <c r="F295" s="16"/>
    </row>
    <row r="296" spans="1:6" ht="11.25">
      <c r="A296" s="31" t="s">
        <v>1064</v>
      </c>
      <c r="B296" s="187" t="s">
        <v>1065</v>
      </c>
      <c r="C296" s="28" t="str">
        <f t="shared" si="4"/>
        <v>95-3725-Recovery Act Accountability and Transparency Board, Recovery Act</v>
      </c>
      <c r="F296" s="16"/>
    </row>
    <row r="297" spans="1:6" ht="11.25">
      <c r="A297" s="31" t="s">
        <v>3522</v>
      </c>
      <c r="B297" s="187" t="s">
        <v>1066</v>
      </c>
      <c r="C297" s="28" t="str">
        <f t="shared" si="4"/>
        <v>95-8266-Corporation for National and Community Service-National Service Trust - Recovery Act</v>
      </c>
      <c r="F297" s="16"/>
    </row>
    <row r="298" spans="1:6" ht="11.25">
      <c r="A298" s="31" t="s">
        <v>3523</v>
      </c>
      <c r="B298" s="187" t="s">
        <v>1067</v>
      </c>
      <c r="C298" s="28" t="str">
        <f t="shared" si="4"/>
        <v>96-3113-U.S. Army Corps of Engineers - civil program financing only-Mississippi River and Tributaries, Recovery Act</v>
      </c>
      <c r="F298" s="16"/>
    </row>
    <row r="299" spans="1:6" ht="11.25">
      <c r="A299" s="31" t="s">
        <v>3524</v>
      </c>
      <c r="B299" s="187" t="s">
        <v>1068</v>
      </c>
      <c r="C299" s="28" t="str">
        <f t="shared" si="4"/>
        <v>96-3133-U.S. Army Corps of Engineers - civil program financing only-Investigations, Recovery Act</v>
      </c>
      <c r="F299" s="16"/>
    </row>
    <row r="300" spans="1:6" ht="11.25">
      <c r="A300" s="31" t="s">
        <v>3525</v>
      </c>
      <c r="B300" s="187" t="s">
        <v>1069</v>
      </c>
      <c r="C300" s="28" t="str">
        <f t="shared" si="4"/>
        <v>96-3134-U.S. Army Corps of Engineers - civil program financing only-Construction, Recovery Act</v>
      </c>
      <c r="F300" s="16"/>
    </row>
    <row r="301" spans="1:6" ht="11.25">
      <c r="A301" s="31" t="s">
        <v>3526</v>
      </c>
      <c r="B301" s="187" t="s">
        <v>1070</v>
      </c>
      <c r="C301" s="28" t="str">
        <f t="shared" si="4"/>
        <v>96-3135-U.S. Army Corps of Engineers - civil program financing only-Operation and Maintenance, Recovery Act</v>
      </c>
      <c r="F301" s="16"/>
    </row>
    <row r="302" spans="1:6" ht="11.25">
      <c r="A302" s="18" t="s">
        <v>3527</v>
      </c>
      <c r="B302" s="191" t="s">
        <v>1071</v>
      </c>
      <c r="C302" s="28" t="str">
        <f t="shared" si="4"/>
        <v>96-3136-U.S. Army Corps of Engineers - civil program financing only-Regulatory Program, Recovery Act</v>
      </c>
      <c r="F302" s="16"/>
    </row>
    <row r="303" spans="1:6" ht="11.25">
      <c r="A303" s="18" t="s">
        <v>3528</v>
      </c>
      <c r="B303" s="191" t="s">
        <v>1072</v>
      </c>
      <c r="C303" s="28" t="str">
        <f t="shared" si="4"/>
        <v>96-3137-U.S. Army Corps of Engineers - civil program financing only-Formerly Utilized Sites Remedial Action Program, Recovery Act</v>
      </c>
      <c r="F303" s="16"/>
    </row>
    <row r="304" spans="1:6" ht="11.25">
      <c r="A304" s="18" t="s">
        <v>1073</v>
      </c>
      <c r="B304" s="191" t="s">
        <v>1074</v>
      </c>
      <c r="C304" s="28" t="str">
        <f t="shared" si="4"/>
        <v>96-3138-Expenses -- Recovery Act                </v>
      </c>
      <c r="F304" s="16"/>
    </row>
    <row r="305" spans="1:6" ht="11.25">
      <c r="A305" s="18" t="s">
        <v>3529</v>
      </c>
      <c r="B305" s="191" t="s">
        <v>1075</v>
      </c>
      <c r="C305" s="28" t="str">
        <f t="shared" si="4"/>
        <v>96-8873-U.S. Army Corps of Engineers - civil program financing only-Harbor Maintenance Trust Fund - Recovery Act</v>
      </c>
      <c r="F305" s="16"/>
    </row>
    <row r="306" spans="1:6" ht="11.25">
      <c r="A306" s="18" t="s">
        <v>3534</v>
      </c>
      <c r="B306" s="191" t="s">
        <v>1076</v>
      </c>
      <c r="C306" s="28" t="str">
        <f t="shared" si="4"/>
        <v>97-0112-Department of Defense-Office of the Inspector General, Recovery Act</v>
      </c>
      <c r="F306" s="16"/>
    </row>
    <row r="307" spans="1:3" ht="11.25">
      <c r="A307" s="28" t="s">
        <v>3533</v>
      </c>
      <c r="B307" s="192" t="s">
        <v>1077</v>
      </c>
      <c r="C307" s="28" t="str">
        <f t="shared" si="4"/>
        <v>97-0150-TRICARE Management Activity-Defense Health Program, Recovery Act</v>
      </c>
    </row>
    <row r="308" spans="1:3" ht="11.25">
      <c r="A308" s="28" t="s">
        <v>3530</v>
      </c>
      <c r="B308" s="192" t="s">
        <v>1078</v>
      </c>
      <c r="C308" s="28" t="str">
        <f t="shared" si="4"/>
        <v>97-0401-Department of Defense-Research, Development, Test, and Evaluation, Defense-wide</v>
      </c>
    </row>
    <row r="309" spans="1:3" ht="11.25">
      <c r="A309" s="28" t="s">
        <v>3531</v>
      </c>
      <c r="B309" s="192" t="s">
        <v>1079</v>
      </c>
      <c r="C309" s="28" t="str">
        <f t="shared" si="4"/>
        <v>97-0501-Department of Defense-Military Construction, Defense-wide, Recovery Act</v>
      </c>
    </row>
    <row r="310" spans="1:3" ht="11.25">
      <c r="A310" s="28" t="s">
        <v>3532</v>
      </c>
      <c r="B310" s="192" t="s">
        <v>1080</v>
      </c>
      <c r="C310" s="28" t="str">
        <f t="shared" si="4"/>
        <v>97-4091-Department of Defense-Homeowners Assistance Fund, Recovery Act</v>
      </c>
    </row>
  </sheetData>
  <sheetProtection password="94B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66" t="s">
        <v>376</v>
      </c>
      <c r="B1" s="366"/>
      <c r="C1" s="366"/>
      <c r="D1" s="366"/>
      <c r="F1" s="366" t="s">
        <v>4663</v>
      </c>
      <c r="G1" s="366"/>
      <c r="H1" s="366"/>
      <c r="I1" s="366"/>
      <c r="K1" s="366" t="s">
        <v>4662</v>
      </c>
      <c r="L1" s="366"/>
      <c r="M1" s="366"/>
      <c r="N1" s="61"/>
    </row>
    <row r="2" spans="1:13" ht="12.75">
      <c r="A2" s="19" t="s">
        <v>4770</v>
      </c>
      <c r="B2" s="19" t="s">
        <v>4771</v>
      </c>
      <c r="C2" s="27" t="s">
        <v>5265</v>
      </c>
      <c r="D2" s="19" t="s">
        <v>5266</v>
      </c>
      <c r="F2" s="19" t="s">
        <v>4770</v>
      </c>
      <c r="G2" s="19" t="s">
        <v>4771</v>
      </c>
      <c r="H2" s="27" t="s">
        <v>5265</v>
      </c>
      <c r="I2" s="19" t="s">
        <v>5266</v>
      </c>
      <c r="K2" s="27" t="s">
        <v>4770</v>
      </c>
      <c r="L2" s="19" t="s">
        <v>4771</v>
      </c>
      <c r="M2" s="19" t="s">
        <v>5265</v>
      </c>
    </row>
    <row r="3" spans="1:13" ht="39.75" customHeight="1">
      <c r="A3" s="24" t="s">
        <v>3321</v>
      </c>
      <c r="B3" s="24" t="str">
        <f>A3</f>
        <v>Not Started</v>
      </c>
      <c r="F3" s="30" t="s">
        <v>3404</v>
      </c>
      <c r="G3" s="30" t="s">
        <v>910</v>
      </c>
      <c r="H3" s="24"/>
      <c r="I3" s="20"/>
      <c r="K3" s="36" t="s">
        <v>4860</v>
      </c>
      <c r="L3" s="36" t="s">
        <v>4860</v>
      </c>
      <c r="M3" s="30"/>
    </row>
    <row r="4" spans="1:13" ht="12.75">
      <c r="A4" s="24" t="s">
        <v>898</v>
      </c>
      <c r="B4" s="24" t="str">
        <f>A4</f>
        <v>Less than 50% completed</v>
      </c>
      <c r="D4" s="22"/>
      <c r="E4" s="22"/>
      <c r="F4" s="30" t="s">
        <v>2179</v>
      </c>
      <c r="G4" s="30" t="s">
        <v>911</v>
      </c>
      <c r="H4" s="24"/>
      <c r="I4" s="20"/>
      <c r="K4" s="36" t="s">
        <v>4861</v>
      </c>
      <c r="L4" s="36" t="s">
        <v>4861</v>
      </c>
      <c r="M4" s="30"/>
    </row>
    <row r="5" spans="1:13" ht="12.75">
      <c r="A5" s="24" t="s">
        <v>899</v>
      </c>
      <c r="B5" s="24" t="str">
        <f>A5</f>
        <v>Completed 50% or more</v>
      </c>
      <c r="D5" s="22"/>
      <c r="E5" s="22"/>
      <c r="F5" s="24" t="s">
        <v>910</v>
      </c>
      <c r="G5" s="22" t="s">
        <v>910</v>
      </c>
      <c r="H5" s="22"/>
      <c r="I5" s="18"/>
      <c r="M5" s="30"/>
    </row>
    <row r="6" spans="1:9" ht="12.75">
      <c r="A6" s="24" t="s">
        <v>900</v>
      </c>
      <c r="B6" s="24" t="str">
        <f>A6</f>
        <v>Fully Completed</v>
      </c>
      <c r="D6" s="22"/>
      <c r="E6" s="22"/>
      <c r="F6" s="24" t="s">
        <v>911</v>
      </c>
      <c r="G6" s="22" t="s">
        <v>911</v>
      </c>
      <c r="H6" s="22"/>
      <c r="I6" s="18"/>
    </row>
    <row r="7" spans="1:9" ht="12.75">
      <c r="A7" s="24"/>
      <c r="B7" s="22"/>
      <c r="C7" s="22"/>
      <c r="D7" s="22"/>
      <c r="E7" s="22"/>
      <c r="F7" s="24"/>
      <c r="G7" s="22"/>
      <c r="H7" s="22"/>
      <c r="I7" s="22"/>
    </row>
    <row r="8" spans="1:9" ht="12.75">
      <c r="A8" s="24"/>
      <c r="B8" s="22"/>
      <c r="C8" s="22"/>
      <c r="D8" s="22"/>
      <c r="E8" s="22"/>
      <c r="F8" s="30" t="s">
        <v>3404</v>
      </c>
      <c r="G8" s="30" t="s">
        <v>3404</v>
      </c>
      <c r="H8" s="22"/>
      <c r="I8" s="22"/>
    </row>
    <row r="9" spans="1:9" ht="12.75">
      <c r="A9" s="24"/>
      <c r="B9" s="22"/>
      <c r="C9" s="22"/>
      <c r="D9" s="22"/>
      <c r="E9" s="22"/>
      <c r="F9" s="30" t="s">
        <v>2179</v>
      </c>
      <c r="G9" s="30" t="s">
        <v>2179</v>
      </c>
      <c r="H9" s="22"/>
      <c r="I9" s="22"/>
    </row>
    <row r="10" spans="1:9" ht="12.75">
      <c r="A10" s="24"/>
      <c r="B10" s="22"/>
      <c r="C10" s="22"/>
      <c r="D10" s="22"/>
      <c r="E10" s="22"/>
      <c r="F10" s="24" t="s">
        <v>910</v>
      </c>
      <c r="G10" s="30" t="s">
        <v>3404</v>
      </c>
      <c r="H10" s="22"/>
      <c r="I10" s="22"/>
    </row>
    <row r="11" spans="1:9" ht="12.75">
      <c r="A11" s="24"/>
      <c r="B11" s="22"/>
      <c r="C11" s="22"/>
      <c r="D11" s="22"/>
      <c r="E11" s="22"/>
      <c r="F11" s="24" t="s">
        <v>911</v>
      </c>
      <c r="G11" s="30" t="s">
        <v>2179</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94B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Administrative Supplement Example - 09/25/09</dc:title>
  <dc:subject>Administrative Supplement Example - 09/25/09</dc:subject>
  <dc:creator>FederalReporting.gov</dc:creator>
  <cp:keywords>Administrative Supplement Example - 09/25/09</cp:keywords>
  <dc:description/>
  <cp:lastModifiedBy>griffintam</cp:lastModifiedBy>
  <dcterms:created xsi:type="dcterms:W3CDTF">2009-07-27T15:27:18Z</dcterms:created>
  <dcterms:modified xsi:type="dcterms:W3CDTF">2009-09-25T19:21:56Z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